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/>
  <mc:AlternateContent xmlns:mc="http://schemas.openxmlformats.org/markup-compatibility/2006">
    <mc:Choice Requires="x15">
      <x15ac:absPath xmlns:x15ac="http://schemas.microsoft.com/office/spreadsheetml/2010/11/ac" url="https://aireboroughgymclub-my.sharepoint.com/personal/agc_aogc_co_uk/Documents/"/>
    </mc:Choice>
  </mc:AlternateContent>
  <xr:revisionPtr revIDLastSave="0" documentId="8_{D2030DC5-FD85-4FBD-BBE7-B1D84BC61526}" xr6:coauthVersionLast="47" xr6:coauthVersionMax="47" xr10:uidLastSave="{00000000-0000-0000-0000-000000000000}"/>
  <bookViews>
    <workbookView xWindow="0" yWindow="0" windowWidth="28800" windowHeight="18000" tabRatio="500" firstSheet="18" activeTab="18" xr2:uid="{00000000-000D-0000-FFFF-FFFF00000000}"/>
  </bookViews>
  <sheets>
    <sheet name="R1 U8 Intro" sheetId="1" r:id="rId1"/>
    <sheet name="R1 U8 Inter" sheetId="2" r:id="rId2"/>
    <sheet name="R1 U8 Advanced" sheetId="20" r:id="rId3"/>
    <sheet name="R4 U8 Adv+" sheetId="21" r:id="rId4"/>
    <sheet name="R1 U10 Intro" sheetId="5" r:id="rId5"/>
    <sheet name="R2 U10 Inter" sheetId="6" r:id="rId6"/>
    <sheet name="R2 U10 Advanced" sheetId="22" r:id="rId7"/>
    <sheet name="R4 U10 Adv +" sheetId="8" r:id="rId8"/>
    <sheet name="R1 U12 Intro" sheetId="9" r:id="rId9"/>
    <sheet name="U8 Adv" sheetId="3" state="hidden" r:id="rId10"/>
    <sheet name="R3 U12 Inter" sheetId="10" r:id="rId11"/>
    <sheet name="R3 U12 Adv" sheetId="11" r:id="rId12"/>
    <sheet name="R4 U12 Adv +" sheetId="12" r:id="rId13"/>
    <sheet name="R4 U14 Inter" sheetId="14" r:id="rId14"/>
    <sheet name="R4 U'14 Adv" sheetId="15" r:id="rId15"/>
    <sheet name="R4 U'14 Adv+" sheetId="16" r:id="rId16"/>
    <sheet name="R4 SENIORS (15+) Inter" sheetId="31" r:id="rId17"/>
    <sheet name="R4 SENIORS (15+) Advanced" sheetId="30" r:id="rId18"/>
    <sheet name="R4 SENIORS (15+) ADV+" sheetId="29" r:id="rId19"/>
    <sheet name="Sheet1" sheetId="17" r:id="rId20"/>
  </sheets>
  <definedNames>
    <definedName name="Excel_BuiltIn__FilterDatabase" localSheetId="1">'R1 U8 Inter'!$L$8:$L$20</definedName>
    <definedName name="_xlnm.Print_Area" localSheetId="4">'R1 U10 Intro'!$A$1:$O$14</definedName>
    <definedName name="_xlnm.Print_Area" localSheetId="8">'R1 U12 Intro'!$A$1:$O$9</definedName>
    <definedName name="_xlnm.Print_Area" localSheetId="2">'R1 U8 Advanced'!$B$1:$O$12</definedName>
    <definedName name="_xlnm.Print_Area" localSheetId="1">'R1 U8 Inter'!$A$1:$O$19</definedName>
    <definedName name="_xlnm.Print_Area" localSheetId="0">'R1 U8 Intro'!$A$1:$O$13</definedName>
    <definedName name="_xlnm.Print_Area" localSheetId="6">'R2 U10 Advanced'!$A$1:$O$25</definedName>
    <definedName name="_xlnm.Print_Area" localSheetId="5">'R2 U10 Inter'!$A$1:$O$26</definedName>
    <definedName name="_xlnm.Print_Area" localSheetId="11">'R3 U12 Adv'!$A$1:$O$22</definedName>
    <definedName name="_xlnm.Print_Area" localSheetId="10">'R3 U12 Inter'!$A$1:$O$19</definedName>
    <definedName name="_xlnm.Print_Area" localSheetId="18">'R4 SENIORS (15+) ADV+'!$A$2:$O$7</definedName>
    <definedName name="_xlnm.Print_Area" localSheetId="17">'R4 SENIORS (15+) Advanced'!$A$1:$O$8</definedName>
    <definedName name="_xlnm.Print_Area" localSheetId="16">'R4 SENIORS (15+) Inter'!$A$1:$P$7</definedName>
    <definedName name="_xlnm.Print_Area" localSheetId="14">'R4 U''14 Adv'!$A$1:$O$10</definedName>
    <definedName name="_xlnm.Print_Area" localSheetId="15">'R4 U''14 Adv+'!$A$1:$O$9</definedName>
    <definedName name="_xlnm.Print_Area" localSheetId="7">'R4 U10 Adv +'!$A$1:$O$11</definedName>
    <definedName name="_xlnm.Print_Area" localSheetId="12">'R4 U12 Adv +'!$A$1:$O$10</definedName>
    <definedName name="_xlnm.Print_Area" localSheetId="13">'R4 U14 Inter'!$A$1:$P$8</definedName>
    <definedName name="_xlnm.Print_Area" localSheetId="3">'R4 U8 Adv+'!$A$1:$O$11</definedName>
    <definedName name="_xlnm.Print_Area" localSheetId="9">'U8 Adv'!$A$1:$N$15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8" l="1"/>
  <c r="J8" i="8"/>
  <c r="J7" i="8"/>
  <c r="F9" i="10"/>
  <c r="F10" i="10"/>
  <c r="F11" i="10"/>
  <c r="F12" i="10"/>
  <c r="F13" i="10"/>
  <c r="F14" i="10"/>
  <c r="F15" i="10"/>
  <c r="F16" i="10"/>
  <c r="F17" i="10"/>
  <c r="F18" i="10"/>
  <c r="F19" i="10"/>
  <c r="H9" i="10"/>
  <c r="H10" i="10"/>
  <c r="H11" i="10"/>
  <c r="H12" i="10"/>
  <c r="H13" i="10"/>
  <c r="H14" i="10"/>
  <c r="H15" i="10"/>
  <c r="H16" i="10"/>
  <c r="H17" i="10"/>
  <c r="H18" i="10"/>
  <c r="H19" i="10"/>
  <c r="H8" i="10"/>
  <c r="H8" i="11"/>
  <c r="H9" i="11"/>
  <c r="H10" i="11"/>
  <c r="H11" i="11"/>
  <c r="H12" i="11"/>
  <c r="H13" i="11"/>
  <c r="H14" i="11"/>
  <c r="H7" i="11"/>
  <c r="H16" i="11"/>
  <c r="H17" i="11"/>
  <c r="H18" i="11"/>
  <c r="H19" i="11"/>
  <c r="H20" i="11"/>
  <c r="H21" i="11"/>
  <c r="H22" i="11"/>
  <c r="H15" i="11"/>
  <c r="I26" i="6"/>
  <c r="I25" i="6"/>
  <c r="I24" i="6"/>
  <c r="I23" i="6"/>
  <c r="I22" i="6"/>
  <c r="H22" i="6"/>
  <c r="H23" i="6"/>
  <c r="H24" i="6"/>
  <c r="H25" i="6"/>
  <c r="H26" i="6"/>
  <c r="F22" i="6"/>
  <c r="F23" i="6"/>
  <c r="F24" i="6"/>
  <c r="F25" i="6"/>
  <c r="F26" i="6"/>
  <c r="M20" i="6"/>
  <c r="M21" i="6"/>
  <c r="M19" i="6"/>
  <c r="M12" i="6"/>
  <c r="I11" i="11"/>
  <c r="M13" i="11" s="1"/>
  <c r="I9" i="11"/>
  <c r="I7" i="11"/>
  <c r="I16" i="11"/>
  <c r="I15" i="11"/>
  <c r="I14" i="11"/>
  <c r="I13" i="11"/>
  <c r="I7" i="8"/>
  <c r="I10" i="8"/>
  <c r="I9" i="8"/>
  <c r="I8" i="8"/>
  <c r="M19" i="11"/>
  <c r="M18" i="11"/>
  <c r="I17" i="10"/>
  <c r="I16" i="10"/>
  <c r="I15" i="10"/>
  <c r="I14" i="10"/>
  <c r="I12" i="10"/>
  <c r="I10" i="10"/>
  <c r="I8" i="10"/>
  <c r="F8" i="6"/>
  <c r="H8" i="6"/>
  <c r="I8" i="6"/>
  <c r="I12" i="22"/>
  <c r="I11" i="22"/>
  <c r="I10" i="22"/>
  <c r="M11" i="22" s="1"/>
  <c r="I9" i="22"/>
  <c r="I8" i="22"/>
  <c r="I15" i="22"/>
  <c r="I14" i="22"/>
  <c r="I24" i="22"/>
  <c r="I15" i="6"/>
  <c r="I14" i="6"/>
  <c r="I12" i="6"/>
  <c r="I11" i="6"/>
  <c r="I10" i="6"/>
  <c r="I9" i="6"/>
  <c r="I7" i="31"/>
  <c r="H7" i="31"/>
  <c r="F7" i="31"/>
  <c r="I9" i="16"/>
  <c r="H9" i="16"/>
  <c r="F9" i="16"/>
  <c r="I8" i="16"/>
  <c r="H8" i="16"/>
  <c r="F8" i="16"/>
  <c r="I7" i="16"/>
  <c r="H7" i="16"/>
  <c r="F7" i="16"/>
  <c r="I7" i="29"/>
  <c r="H7" i="29"/>
  <c r="F7" i="29"/>
  <c r="I8" i="30"/>
  <c r="H8" i="30"/>
  <c r="F8" i="30"/>
  <c r="I7" i="30"/>
  <c r="H7" i="30"/>
  <c r="F7" i="30"/>
  <c r="I22" i="11"/>
  <c r="F22" i="11"/>
  <c r="I21" i="11"/>
  <c r="M17" i="11" s="1"/>
  <c r="F21" i="11"/>
  <c r="I20" i="11"/>
  <c r="F20" i="11"/>
  <c r="I19" i="11"/>
  <c r="F19" i="11"/>
  <c r="I18" i="11"/>
  <c r="F18" i="11"/>
  <c r="I17" i="11"/>
  <c r="F17" i="11"/>
  <c r="F16" i="11"/>
  <c r="F15" i="11"/>
  <c r="F14" i="11"/>
  <c r="F13" i="11"/>
  <c r="I12" i="11"/>
  <c r="F12" i="11"/>
  <c r="F11" i="11"/>
  <c r="I10" i="11"/>
  <c r="F10" i="11"/>
  <c r="F9" i="11"/>
  <c r="I8" i="11"/>
  <c r="F8" i="11"/>
  <c r="F7" i="11"/>
  <c r="I25" i="22"/>
  <c r="H25" i="22"/>
  <c r="F25" i="22"/>
  <c r="H24" i="22"/>
  <c r="F24" i="22"/>
  <c r="I23" i="22"/>
  <c r="H23" i="22"/>
  <c r="F23" i="22"/>
  <c r="I22" i="22"/>
  <c r="H22" i="22"/>
  <c r="F22" i="22"/>
  <c r="I21" i="22"/>
  <c r="H21" i="22"/>
  <c r="F21" i="22"/>
  <c r="I20" i="22"/>
  <c r="H20" i="22"/>
  <c r="F20" i="22"/>
  <c r="I19" i="22"/>
  <c r="H19" i="22"/>
  <c r="F19" i="22"/>
  <c r="I18" i="22"/>
  <c r="H18" i="22"/>
  <c r="F18" i="22"/>
  <c r="I17" i="22"/>
  <c r="H17" i="22"/>
  <c r="F17" i="22"/>
  <c r="I16" i="22"/>
  <c r="H16" i="22"/>
  <c r="F16" i="22"/>
  <c r="H15" i="22"/>
  <c r="F15" i="22"/>
  <c r="H14" i="22"/>
  <c r="F14" i="22"/>
  <c r="I13" i="22"/>
  <c r="H13" i="22"/>
  <c r="F13" i="22"/>
  <c r="H12" i="22"/>
  <c r="F12" i="22"/>
  <c r="H11" i="22"/>
  <c r="F11" i="22"/>
  <c r="H10" i="22"/>
  <c r="F10" i="22"/>
  <c r="H9" i="22"/>
  <c r="F9" i="22"/>
  <c r="H8" i="22"/>
  <c r="F8" i="22"/>
  <c r="M14" i="11" l="1"/>
  <c r="M12" i="11"/>
  <c r="N14" i="11" s="1"/>
  <c r="J9" i="11"/>
  <c r="J7" i="11"/>
  <c r="J22" i="11"/>
  <c r="J21" i="11"/>
  <c r="J12" i="11"/>
  <c r="J15" i="11"/>
  <c r="J11" i="11"/>
  <c r="J10" i="11"/>
  <c r="J8" i="11"/>
  <c r="J19" i="11"/>
  <c r="J18" i="11"/>
  <c r="J20" i="11"/>
  <c r="J17" i="11"/>
  <c r="J16" i="11"/>
  <c r="J14" i="11"/>
  <c r="J13" i="11"/>
  <c r="M9" i="22"/>
  <c r="M10" i="22"/>
  <c r="N11" i="22" s="1"/>
  <c r="M15" i="22"/>
  <c r="M11" i="6"/>
  <c r="M10" i="6"/>
  <c r="N12" i="6" s="1"/>
  <c r="M14" i="22"/>
  <c r="M16" i="22"/>
  <c r="N16" i="22" s="1"/>
  <c r="M21" i="22"/>
  <c r="M19" i="22"/>
  <c r="N21" i="22" s="1"/>
  <c r="M20" i="22"/>
  <c r="M8" i="11"/>
  <c r="M9" i="11"/>
  <c r="M7" i="11"/>
  <c r="N19" i="11"/>
  <c r="J7" i="31"/>
  <c r="J7" i="16"/>
  <c r="J9" i="16"/>
  <c r="J8" i="16"/>
  <c r="J7" i="29"/>
  <c r="J8" i="30"/>
  <c r="J7" i="30"/>
  <c r="J9" i="22"/>
  <c r="J18" i="22"/>
  <c r="J19" i="22"/>
  <c r="J17" i="22"/>
  <c r="J21" i="22"/>
  <c r="J25" i="22"/>
  <c r="J11" i="22"/>
  <c r="J15" i="22"/>
  <c r="J23" i="22"/>
  <c r="J10" i="22"/>
  <c r="J12" i="22"/>
  <c r="J24" i="22"/>
  <c r="J8" i="22"/>
  <c r="J13" i="22"/>
  <c r="J16" i="22"/>
  <c r="J14" i="22"/>
  <c r="J20" i="22"/>
  <c r="J22" i="22"/>
  <c r="H10" i="15"/>
  <c r="H9" i="15"/>
  <c r="H8" i="15"/>
  <c r="H7" i="15"/>
  <c r="F10" i="15"/>
  <c r="F9" i="15"/>
  <c r="F8" i="15"/>
  <c r="F7" i="15"/>
  <c r="H10" i="12"/>
  <c r="H9" i="12"/>
  <c r="H8" i="12"/>
  <c r="H7" i="12"/>
  <c r="F10" i="12"/>
  <c r="F9" i="12"/>
  <c r="F8" i="12"/>
  <c r="F7" i="12"/>
  <c r="H11" i="8"/>
  <c r="H10" i="8"/>
  <c r="H9" i="8"/>
  <c r="H8" i="8"/>
  <c r="H7" i="8"/>
  <c r="F11" i="8"/>
  <c r="F10" i="8"/>
  <c r="F9" i="8"/>
  <c r="F8" i="8"/>
  <c r="F7" i="8"/>
  <c r="F16" i="6"/>
  <c r="F17" i="6"/>
  <c r="F18" i="6"/>
  <c r="F19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F21" i="6"/>
  <c r="F20" i="6"/>
  <c r="F15" i="6"/>
  <c r="F14" i="6"/>
  <c r="F13" i="6"/>
  <c r="F12" i="6"/>
  <c r="F11" i="6"/>
  <c r="F10" i="6"/>
  <c r="F9" i="6"/>
  <c r="H12" i="20"/>
  <c r="H11" i="20"/>
  <c r="H10" i="20"/>
  <c r="H9" i="20"/>
  <c r="H8" i="20"/>
  <c r="H7" i="20"/>
  <c r="F12" i="20"/>
  <c r="F11" i="20"/>
  <c r="F10" i="20"/>
  <c r="F9" i="20"/>
  <c r="F8" i="20"/>
  <c r="F7" i="20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13" i="1"/>
  <c r="H12" i="1"/>
  <c r="H11" i="1"/>
  <c r="H10" i="1"/>
  <c r="H9" i="1"/>
  <c r="H8" i="1"/>
  <c r="H7" i="1"/>
  <c r="F13" i="1"/>
  <c r="F12" i="1"/>
  <c r="F11" i="1"/>
  <c r="F10" i="1"/>
  <c r="F9" i="1"/>
  <c r="F8" i="1"/>
  <c r="F7" i="1"/>
  <c r="I10" i="12"/>
  <c r="I9" i="12"/>
  <c r="I19" i="10"/>
  <c r="I18" i="10"/>
  <c r="I13" i="10"/>
  <c r="I21" i="6"/>
  <c r="I20" i="6"/>
  <c r="I19" i="6"/>
  <c r="I18" i="6"/>
  <c r="I17" i="6"/>
  <c r="I16" i="6"/>
  <c r="I13" i="6"/>
  <c r="I14" i="5"/>
  <c r="H14" i="5"/>
  <c r="F14" i="5"/>
  <c r="I13" i="5"/>
  <c r="H13" i="5"/>
  <c r="F13" i="5"/>
  <c r="I12" i="5"/>
  <c r="H12" i="5"/>
  <c r="F12" i="5"/>
  <c r="I12" i="20"/>
  <c r="I19" i="2"/>
  <c r="I18" i="2"/>
  <c r="I17" i="2"/>
  <c r="I16" i="2"/>
  <c r="I15" i="2"/>
  <c r="I14" i="2"/>
  <c r="I13" i="2"/>
  <c r="I12" i="2"/>
  <c r="I13" i="1"/>
  <c r="I12" i="1"/>
  <c r="I11" i="1"/>
  <c r="I11" i="8"/>
  <c r="B1" i="12"/>
  <c r="I11" i="10"/>
  <c r="I9" i="10"/>
  <c r="F8" i="10"/>
  <c r="J11" i="10" l="1"/>
  <c r="J17" i="10"/>
  <c r="J19" i="10"/>
  <c r="J8" i="10"/>
  <c r="J13" i="10"/>
  <c r="M18" i="10"/>
  <c r="J12" i="10"/>
  <c r="M17" i="10"/>
  <c r="J9" i="10"/>
  <c r="J10" i="10"/>
  <c r="M19" i="10"/>
  <c r="J18" i="10"/>
  <c r="J16" i="10"/>
  <c r="J15" i="10"/>
  <c r="M10" i="10"/>
  <c r="M9" i="10"/>
  <c r="M11" i="10"/>
  <c r="M13" i="10"/>
  <c r="M14" i="10"/>
  <c r="M15" i="10"/>
  <c r="N9" i="11"/>
  <c r="O9" i="11" s="1"/>
  <c r="J22" i="6"/>
  <c r="M14" i="6"/>
  <c r="N16" i="6" s="1"/>
  <c r="O12" i="6" s="1"/>
  <c r="J23" i="6"/>
  <c r="J24" i="6"/>
  <c r="J25" i="6"/>
  <c r="J26" i="6"/>
  <c r="O11" i="22"/>
  <c r="O21" i="22"/>
  <c r="O16" i="22"/>
  <c r="J8" i="6"/>
  <c r="M18" i="2"/>
  <c r="M17" i="2"/>
  <c r="M16" i="2"/>
  <c r="M12" i="2"/>
  <c r="M14" i="2"/>
  <c r="M13" i="2"/>
  <c r="I10" i="1"/>
  <c r="I9" i="1"/>
  <c r="I8" i="1"/>
  <c r="I7" i="1"/>
  <c r="I11" i="21"/>
  <c r="H11" i="21"/>
  <c r="F11" i="21"/>
  <c r="I10" i="21"/>
  <c r="H10" i="21"/>
  <c r="F10" i="21"/>
  <c r="I9" i="21"/>
  <c r="H9" i="21"/>
  <c r="F9" i="21"/>
  <c r="I8" i="21"/>
  <c r="H8" i="21"/>
  <c r="F8" i="21"/>
  <c r="I7" i="21"/>
  <c r="H7" i="21"/>
  <c r="F7" i="21"/>
  <c r="I11" i="20"/>
  <c r="I10" i="20"/>
  <c r="I9" i="20"/>
  <c r="I8" i="20"/>
  <c r="I7" i="20"/>
  <c r="N19" i="10" l="1"/>
  <c r="N11" i="10"/>
  <c r="N15" i="10"/>
  <c r="O19" i="11"/>
  <c r="O14" i="11"/>
  <c r="N14" i="2"/>
  <c r="N18" i="2"/>
  <c r="M9" i="20"/>
  <c r="J9" i="20"/>
  <c r="J7" i="20"/>
  <c r="J8" i="20"/>
  <c r="J12" i="20"/>
  <c r="J11" i="20"/>
  <c r="J10" i="20"/>
  <c r="J9" i="1"/>
  <c r="J8" i="1"/>
  <c r="J10" i="1"/>
  <c r="J7" i="1"/>
  <c r="J13" i="1"/>
  <c r="J12" i="1"/>
  <c r="J11" i="1"/>
  <c r="J10" i="21"/>
  <c r="J9" i="21"/>
  <c r="J11" i="21"/>
  <c r="M8" i="21"/>
  <c r="M9" i="21"/>
  <c r="M10" i="21"/>
  <c r="J7" i="21"/>
  <c r="J8" i="21"/>
  <c r="M8" i="20"/>
  <c r="M10" i="20"/>
  <c r="H8" i="14"/>
  <c r="H7" i="14"/>
  <c r="F8" i="14"/>
  <c r="F7" i="14"/>
  <c r="I8" i="12"/>
  <c r="H8" i="9"/>
  <c r="H9" i="9"/>
  <c r="H7" i="9"/>
  <c r="F8" i="9"/>
  <c r="F9" i="9"/>
  <c r="F7" i="9"/>
  <c r="I7" i="9"/>
  <c r="I8" i="9"/>
  <c r="I9" i="9"/>
  <c r="I8" i="14"/>
  <c r="I11" i="2"/>
  <c r="F7" i="5"/>
  <c r="I7" i="5"/>
  <c r="E13" i="3"/>
  <c r="I7" i="2"/>
  <c r="H13" i="3"/>
  <c r="F11" i="5"/>
  <c r="F10" i="5"/>
  <c r="F9" i="5"/>
  <c r="F8" i="5"/>
  <c r="H11" i="5"/>
  <c r="H10" i="5"/>
  <c r="H9" i="5"/>
  <c r="H8" i="5"/>
  <c r="H7" i="5"/>
  <c r="G13" i="3"/>
  <c r="H12" i="3"/>
  <c r="G12" i="3"/>
  <c r="E12" i="3"/>
  <c r="H11" i="3"/>
  <c r="L10" i="3" s="1"/>
  <c r="G11" i="3"/>
  <c r="E11" i="3"/>
  <c r="I7" i="15"/>
  <c r="I8" i="15"/>
  <c r="I9" i="15"/>
  <c r="I10" i="15"/>
  <c r="I7" i="14"/>
  <c r="B1" i="8"/>
  <c r="I8" i="5"/>
  <c r="I9" i="5"/>
  <c r="I10" i="5"/>
  <c r="I11" i="5"/>
  <c r="I7" i="12"/>
  <c r="B1" i="9"/>
  <c r="A1" i="3"/>
  <c r="E7" i="3"/>
  <c r="G7" i="3"/>
  <c r="H7" i="3"/>
  <c r="E8" i="3"/>
  <c r="G8" i="3"/>
  <c r="H8" i="3"/>
  <c r="E9" i="3"/>
  <c r="G9" i="3"/>
  <c r="H9" i="3"/>
  <c r="E10" i="3"/>
  <c r="G10" i="3"/>
  <c r="H10" i="3"/>
  <c r="I8" i="2"/>
  <c r="I9" i="2"/>
  <c r="I10" i="2"/>
  <c r="O15" i="10" l="1"/>
  <c r="O19" i="10"/>
  <c r="O11" i="10"/>
  <c r="M14" i="5"/>
  <c r="M13" i="5"/>
  <c r="M12" i="5"/>
  <c r="M8" i="2"/>
  <c r="M10" i="2"/>
  <c r="M9" i="2"/>
  <c r="M9" i="5"/>
  <c r="M10" i="5"/>
  <c r="M8" i="5"/>
  <c r="J12" i="5"/>
  <c r="J14" i="5"/>
  <c r="J13" i="5"/>
  <c r="J7" i="12"/>
  <c r="J8" i="12"/>
  <c r="J10" i="12"/>
  <c r="J9" i="12"/>
  <c r="J10" i="15"/>
  <c r="J9" i="15"/>
  <c r="J8" i="15"/>
  <c r="J7" i="15"/>
  <c r="J12" i="6"/>
  <c r="J19" i="6"/>
  <c r="J15" i="6"/>
  <c r="J20" i="6"/>
  <c r="J13" i="6"/>
  <c r="J18" i="6"/>
  <c r="J17" i="6"/>
  <c r="J16" i="6"/>
  <c r="J14" i="6"/>
  <c r="J21" i="6"/>
  <c r="J11" i="6"/>
  <c r="J10" i="6"/>
  <c r="J9" i="6"/>
  <c r="J15" i="2"/>
  <c r="J7" i="2"/>
  <c r="J14" i="2"/>
  <c r="J12" i="2"/>
  <c r="J17" i="2"/>
  <c r="J8" i="2"/>
  <c r="J13" i="2"/>
  <c r="J16" i="2"/>
  <c r="J19" i="2"/>
  <c r="J11" i="2"/>
  <c r="J18" i="2"/>
  <c r="J10" i="2"/>
  <c r="J9" i="2"/>
  <c r="N10" i="21"/>
  <c r="O10" i="21" s="1"/>
  <c r="N10" i="20"/>
  <c r="O10" i="20" s="1"/>
  <c r="J8" i="14"/>
  <c r="J7" i="14"/>
  <c r="J9" i="9"/>
  <c r="J7" i="9"/>
  <c r="J8" i="9"/>
  <c r="L8" i="1"/>
  <c r="L9" i="1"/>
  <c r="L10" i="1"/>
  <c r="J7" i="5"/>
  <c r="J8" i="5"/>
  <c r="J9" i="5"/>
  <c r="J10" i="5"/>
  <c r="J11" i="5"/>
  <c r="I11" i="3"/>
  <c r="I10" i="3"/>
  <c r="I8" i="3"/>
  <c r="I13" i="3"/>
  <c r="L9" i="3"/>
  <c r="I12" i="3"/>
  <c r="L8" i="3"/>
  <c r="I9" i="3"/>
  <c r="I7" i="3"/>
  <c r="N14" i="5" l="1"/>
  <c r="N21" i="6"/>
  <c r="M10" i="1"/>
  <c r="N10" i="5"/>
  <c r="N10" i="2"/>
  <c r="O14" i="2" s="1"/>
  <c r="M10" i="3"/>
  <c r="N10" i="3" s="1"/>
  <c r="O16" i="6" l="1"/>
  <c r="O21" i="6"/>
  <c r="O14" i="5"/>
  <c r="O10" i="5"/>
  <c r="O26" i="2"/>
  <c r="O10" i="2"/>
  <c r="O18" i="2"/>
  <c r="N10" i="1"/>
</calcChain>
</file>

<file path=xl/sharedStrings.xml><?xml version="1.0" encoding="utf-8"?>
<sst xmlns="http://schemas.openxmlformats.org/spreadsheetml/2006/main" count="677" uniqueCount="294">
  <si>
    <t>General Gymnastics - Floor and Vault Competition</t>
  </si>
  <si>
    <t>Under 8 - Introductory</t>
  </si>
  <si>
    <t>Yorkshire Gymnastics Association Competition</t>
  </si>
  <si>
    <t>No</t>
  </si>
  <si>
    <t>Name</t>
  </si>
  <si>
    <t>Club</t>
  </si>
  <si>
    <t>Floor</t>
  </si>
  <si>
    <t>Rank</t>
  </si>
  <si>
    <t>Vault</t>
  </si>
  <si>
    <t>Total</t>
  </si>
  <si>
    <t xml:space="preserve">Team Gold </t>
  </si>
  <si>
    <t>Esme</t>
  </si>
  <si>
    <t>Burkinshaw</t>
  </si>
  <si>
    <t xml:space="preserve">Invictus </t>
  </si>
  <si>
    <t>Iri Willow</t>
  </si>
  <si>
    <t>Yang</t>
  </si>
  <si>
    <t xml:space="preserve">Robyn </t>
  </si>
  <si>
    <t xml:space="preserve">Lodge </t>
  </si>
  <si>
    <t xml:space="preserve">Emily </t>
  </si>
  <si>
    <t>Cockeril</t>
  </si>
  <si>
    <t>Molly</t>
  </si>
  <si>
    <t>Dix</t>
  </si>
  <si>
    <t>Gymmagic</t>
  </si>
  <si>
    <t>Dhruvi</t>
  </si>
  <si>
    <t>Gajjala</t>
  </si>
  <si>
    <t>Under 8 - Intermediate</t>
  </si>
  <si>
    <t>Yorkshire Gymnastics Association Competition  2023</t>
  </si>
  <si>
    <t>Team</t>
  </si>
  <si>
    <t>Abby</t>
  </si>
  <si>
    <t>Earnshaw</t>
  </si>
  <si>
    <t xml:space="preserve">High Green GA </t>
  </si>
  <si>
    <t>Barnsley</t>
  </si>
  <si>
    <t>Zoe</t>
  </si>
  <si>
    <t>Mayer</t>
  </si>
  <si>
    <t xml:space="preserve">Meryl </t>
  </si>
  <si>
    <t xml:space="preserve">Bentley </t>
  </si>
  <si>
    <t>Barnsley GC</t>
  </si>
  <si>
    <t>Heidi</t>
  </si>
  <si>
    <t>Trainer</t>
  </si>
  <si>
    <t>Francesca</t>
  </si>
  <si>
    <t>Timbrell</t>
  </si>
  <si>
    <t xml:space="preserve">Harmony </t>
  </si>
  <si>
    <t>Levitt</t>
  </si>
  <si>
    <t>Autumn</t>
  </si>
  <si>
    <t>Smith</t>
  </si>
  <si>
    <t>Lucia</t>
  </si>
  <si>
    <t>Thornton</t>
  </si>
  <si>
    <t>Matilda</t>
  </si>
  <si>
    <t>Weatherhead</t>
  </si>
  <si>
    <t>Rothwell</t>
  </si>
  <si>
    <t>Aviana</t>
  </si>
  <si>
    <t>Passan</t>
  </si>
  <si>
    <t>Rothwell GC</t>
  </si>
  <si>
    <t>Alice</t>
  </si>
  <si>
    <t>Hartley</t>
  </si>
  <si>
    <t>Sadie</t>
  </si>
  <si>
    <t xml:space="preserve">Mcnally </t>
  </si>
  <si>
    <t>Isla</t>
  </si>
  <si>
    <t>Liput</t>
  </si>
  <si>
    <t>Under 8 - Advanced</t>
  </si>
  <si>
    <t>Yorkshire Gymnastics Association Competition 2023</t>
  </si>
  <si>
    <t xml:space="preserve">Lexi </t>
  </si>
  <si>
    <t xml:space="preserve">Johnson-Smith </t>
  </si>
  <si>
    <t>Emily</t>
  </si>
  <si>
    <t>Braim</t>
  </si>
  <si>
    <t>Maya</t>
  </si>
  <si>
    <t>Spink</t>
  </si>
  <si>
    <t>Ella</t>
  </si>
  <si>
    <t>Wilson</t>
  </si>
  <si>
    <t>Hayley</t>
  </si>
  <si>
    <t>Gough</t>
  </si>
  <si>
    <t xml:space="preserve">Arabella </t>
  </si>
  <si>
    <t>Smith-Kavanagh</t>
  </si>
  <si>
    <t>Dronfield GA</t>
  </si>
  <si>
    <t>Under 8 - Adv+</t>
  </si>
  <si>
    <t>Anabel</t>
  </si>
  <si>
    <t>Justo</t>
  </si>
  <si>
    <t>Eva</t>
  </si>
  <si>
    <t>Hodges</t>
  </si>
  <si>
    <t>Lexi</t>
  </si>
  <si>
    <t>Cain</t>
  </si>
  <si>
    <t>Scarlett</t>
  </si>
  <si>
    <t xml:space="preserve">Gibson </t>
  </si>
  <si>
    <t>Penelope</t>
  </si>
  <si>
    <t>Turner</t>
  </si>
  <si>
    <t>Under 10 - Introductory</t>
  </si>
  <si>
    <t xml:space="preserve">Team </t>
  </si>
  <si>
    <t>Indie</t>
  </si>
  <si>
    <t>Cartwright-Horobin</t>
  </si>
  <si>
    <t>Eden-Rose</t>
  </si>
  <si>
    <t>Wood</t>
  </si>
  <si>
    <t xml:space="preserve">Verity </t>
  </si>
  <si>
    <t xml:space="preserve">Norbury </t>
  </si>
  <si>
    <t>Sophia</t>
  </si>
  <si>
    <t>Rhodes</t>
  </si>
  <si>
    <t xml:space="preserve">Layla-Rose </t>
  </si>
  <si>
    <t xml:space="preserve">Holmes </t>
  </si>
  <si>
    <t>Freya</t>
  </si>
  <si>
    <t>Trevor</t>
  </si>
  <si>
    <t>Summer</t>
  </si>
  <si>
    <t>Brogan</t>
  </si>
  <si>
    <t>Holt-Webb</t>
  </si>
  <si>
    <t>Under 10 – Intermediate</t>
  </si>
  <si>
    <t>No.</t>
  </si>
  <si>
    <t>Team Comp</t>
  </si>
  <si>
    <t>Isabel</t>
  </si>
  <si>
    <t xml:space="preserve">Shaw </t>
  </si>
  <si>
    <t xml:space="preserve">Scarlett </t>
  </si>
  <si>
    <t xml:space="preserve">Roantree </t>
  </si>
  <si>
    <t xml:space="preserve">Lily </t>
  </si>
  <si>
    <t>Williams</t>
  </si>
  <si>
    <t xml:space="preserve">Amalia </t>
  </si>
  <si>
    <t>Graca</t>
  </si>
  <si>
    <t>Lizzie</t>
  </si>
  <si>
    <t>Garrett</t>
  </si>
  <si>
    <t>Jasmine</t>
  </si>
  <si>
    <t>Jacks</t>
  </si>
  <si>
    <t>Ryan</t>
  </si>
  <si>
    <t>Martha</t>
  </si>
  <si>
    <t>Henning</t>
  </si>
  <si>
    <t xml:space="preserve">Jessica </t>
  </si>
  <si>
    <t xml:space="preserve">Beckworth </t>
  </si>
  <si>
    <t xml:space="preserve">Despina </t>
  </si>
  <si>
    <t xml:space="preserve">Dimothodorou </t>
  </si>
  <si>
    <t xml:space="preserve">Connie </t>
  </si>
  <si>
    <t xml:space="preserve">Gilbert </t>
  </si>
  <si>
    <t>Joely</t>
  </si>
  <si>
    <t>Kerr</t>
  </si>
  <si>
    <t>Jessica</t>
  </si>
  <si>
    <t>Reilly</t>
  </si>
  <si>
    <t>Sophie</t>
  </si>
  <si>
    <t>Burrell</t>
  </si>
  <si>
    <t>Invictus</t>
  </si>
  <si>
    <t>Daisy</t>
  </si>
  <si>
    <t>Martin</t>
  </si>
  <si>
    <t>TK Gymfit</t>
  </si>
  <si>
    <t>Brooke</t>
  </si>
  <si>
    <t>Oakes</t>
  </si>
  <si>
    <t>Lola</t>
  </si>
  <si>
    <t>Wells</t>
  </si>
  <si>
    <t>Manseerat</t>
  </si>
  <si>
    <t>Kaur</t>
  </si>
  <si>
    <t>Under 10 – Advanced</t>
  </si>
  <si>
    <t xml:space="preserve">No. </t>
  </si>
  <si>
    <t>Hill</t>
  </si>
  <si>
    <t>Bethany</t>
  </si>
  <si>
    <t xml:space="preserve">Rowett </t>
  </si>
  <si>
    <t>Annie</t>
  </si>
  <si>
    <t>Cooper</t>
  </si>
  <si>
    <t>Evelyn</t>
  </si>
  <si>
    <t>Tasker</t>
  </si>
  <si>
    <t>Skyla-Mae</t>
  </si>
  <si>
    <t>Ashley</t>
  </si>
  <si>
    <t>Isabella</t>
  </si>
  <si>
    <t>Munyanyi</t>
  </si>
  <si>
    <t>Beaux</t>
  </si>
  <si>
    <t>Wardle</t>
  </si>
  <si>
    <t xml:space="preserve">Freya </t>
  </si>
  <si>
    <t xml:space="preserve">Holden </t>
  </si>
  <si>
    <t>Hirst</t>
  </si>
  <si>
    <t>Shepherd</t>
  </si>
  <si>
    <t>Lucy</t>
  </si>
  <si>
    <t xml:space="preserve">Evans </t>
  </si>
  <si>
    <t>Anya</t>
  </si>
  <si>
    <t>Meek</t>
  </si>
  <si>
    <t>Beatrice</t>
  </si>
  <si>
    <t>Brighton</t>
  </si>
  <si>
    <t>Isla Elise</t>
  </si>
  <si>
    <t>Bennett</t>
  </si>
  <si>
    <t>Mia</t>
  </si>
  <si>
    <t>Jiranek</t>
  </si>
  <si>
    <t>Frida</t>
  </si>
  <si>
    <t>Durkie</t>
  </si>
  <si>
    <t>Lily</t>
  </si>
  <si>
    <t>Asrai</t>
  </si>
  <si>
    <t xml:space="preserve">Mayer </t>
  </si>
  <si>
    <t>Under 10 - Advanced Plus</t>
  </si>
  <si>
    <t>Yorkshire Gymnastics Association, Southern Competition   Saturday 22nd &amp; Sunday 23rd April 2023</t>
  </si>
  <si>
    <t xml:space="preserve">No </t>
  </si>
  <si>
    <t>No Teams</t>
  </si>
  <si>
    <t>Sofia</t>
  </si>
  <si>
    <t>Louden</t>
  </si>
  <si>
    <t>Georgia</t>
  </si>
  <si>
    <t>Brooks</t>
  </si>
  <si>
    <t>Eimear</t>
  </si>
  <si>
    <t>Mccurdy</t>
  </si>
  <si>
    <t xml:space="preserve">Elizabeth </t>
  </si>
  <si>
    <t>Whittles</t>
  </si>
  <si>
    <t xml:space="preserve">Pheobe </t>
  </si>
  <si>
    <t>Holmes</t>
  </si>
  <si>
    <t xml:space="preserve"> </t>
  </si>
  <si>
    <t>Under 12 - Introductory</t>
  </si>
  <si>
    <t>Maisy</t>
  </si>
  <si>
    <t>Lyla</t>
  </si>
  <si>
    <t>Cater</t>
  </si>
  <si>
    <t>Leila</t>
  </si>
  <si>
    <t>Furness Martin</t>
  </si>
  <si>
    <t>Yorkshire Gymnastics Association, East Competition  - Sunday 7th November 2021</t>
  </si>
  <si>
    <t>SIV Stars</t>
  </si>
  <si>
    <t>Under 12– Intermediate</t>
  </si>
  <si>
    <t>Josie</t>
  </si>
  <si>
    <t>Meech</t>
  </si>
  <si>
    <t xml:space="preserve">Annabelle </t>
  </si>
  <si>
    <t>Allshorn</t>
  </si>
  <si>
    <t>Sienna</t>
  </si>
  <si>
    <t>Sutcliffe</t>
  </si>
  <si>
    <t>Scarisbrick</t>
  </si>
  <si>
    <t xml:space="preserve">Isabelle </t>
  </si>
  <si>
    <t>Reed</t>
  </si>
  <si>
    <t>Holly</t>
  </si>
  <si>
    <t>Senior</t>
  </si>
  <si>
    <t>Tassanee</t>
  </si>
  <si>
    <t>Lindley</t>
  </si>
  <si>
    <t>Elinor</t>
  </si>
  <si>
    <t>Dodds</t>
  </si>
  <si>
    <t>Harriet</t>
  </si>
  <si>
    <t>Durand</t>
  </si>
  <si>
    <t>Millie</t>
  </si>
  <si>
    <t>Voss</t>
  </si>
  <si>
    <t>Begley</t>
  </si>
  <si>
    <t>Under 12– Advanced</t>
  </si>
  <si>
    <t>Anna</t>
  </si>
  <si>
    <t>Daniel</t>
  </si>
  <si>
    <t>Lacey</t>
  </si>
  <si>
    <t>Radford</t>
  </si>
  <si>
    <t>Monet</t>
  </si>
  <si>
    <t>Swaby-Pemberton</t>
  </si>
  <si>
    <t>Marnie</t>
  </si>
  <si>
    <t>Corkill</t>
  </si>
  <si>
    <t>Rosie</t>
  </si>
  <si>
    <t>Cooke</t>
  </si>
  <si>
    <t>Florence</t>
  </si>
  <si>
    <t>Hands</t>
  </si>
  <si>
    <t>Karma</t>
  </si>
  <si>
    <t>Elshazly</t>
  </si>
  <si>
    <t>Hutchinson</t>
  </si>
  <si>
    <t>Enela</t>
  </si>
  <si>
    <t>Likaj</t>
  </si>
  <si>
    <t>Grace</t>
  </si>
  <si>
    <t>Batty</t>
  </si>
  <si>
    <t>Neve</t>
  </si>
  <si>
    <t>Connelly</t>
  </si>
  <si>
    <t xml:space="preserve">Amelia </t>
  </si>
  <si>
    <t>Keen</t>
  </si>
  <si>
    <t>Watson</t>
  </si>
  <si>
    <t>Niamh</t>
  </si>
  <si>
    <t>Horton</t>
  </si>
  <si>
    <t>Under 12 – Advanced+</t>
  </si>
  <si>
    <t>NO Teams</t>
  </si>
  <si>
    <t>Rachel</t>
  </si>
  <si>
    <t>Cliff</t>
  </si>
  <si>
    <t>Skye</t>
  </si>
  <si>
    <t>Hodgson</t>
  </si>
  <si>
    <t>Thompson</t>
  </si>
  <si>
    <t>Naomi</t>
  </si>
  <si>
    <t>Daniels</t>
  </si>
  <si>
    <t>14's &amp; Under - Intermediate</t>
  </si>
  <si>
    <t>Team Gold</t>
  </si>
  <si>
    <t>Orla</t>
  </si>
  <si>
    <t>Carlin</t>
  </si>
  <si>
    <t>13 and Over - Advanced</t>
  </si>
  <si>
    <t>Whitaker</t>
  </si>
  <si>
    <t>Ellie</t>
  </si>
  <si>
    <t>Moseley</t>
  </si>
  <si>
    <t>Hope</t>
  </si>
  <si>
    <t>Sugden</t>
  </si>
  <si>
    <t>Eloise</t>
  </si>
  <si>
    <t>14's &amp; Under - ADV+</t>
  </si>
  <si>
    <t xml:space="preserve">No Teams </t>
  </si>
  <si>
    <t>Poppy</t>
  </si>
  <si>
    <t>Shackleton</t>
  </si>
  <si>
    <t>Maisie</t>
  </si>
  <si>
    <t>Jack</t>
  </si>
  <si>
    <t>Charlie</t>
  </si>
  <si>
    <t>Howard</t>
  </si>
  <si>
    <t>SENIORS (15+) - Intermediate</t>
  </si>
  <si>
    <t>Leonarda</t>
  </si>
  <si>
    <t>Latka</t>
  </si>
  <si>
    <t>Seniors (15+) - Advanced</t>
  </si>
  <si>
    <t>Ruby</t>
  </si>
  <si>
    <t>Warr</t>
  </si>
  <si>
    <t>Leah</t>
  </si>
  <si>
    <t>Fitzgerald</t>
  </si>
  <si>
    <t>Seniors (15+) - ADV+</t>
  </si>
  <si>
    <t>Eve</t>
  </si>
  <si>
    <t>O'Neill</t>
  </si>
  <si>
    <t>Compatibility Report for Score sheet - YGA East Competition November 2021 Eclipse.xls</t>
  </si>
  <si>
    <t>Run on 19/10/2021 22:53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</si>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</sst>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7"/>
      <color indexed="8"/>
      <name val="Times New Roman"/>
      <family val="1"/>
    </font>
    <font>
      <b/>
      <u/>
      <sz val="17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u/>
      <sz val="15"/>
      <color indexed="8"/>
      <name val="Calibri"/>
      <family val="2"/>
    </font>
    <font>
      <b/>
      <u/>
      <sz val="16"/>
      <color indexed="8"/>
      <name val="Calibri"/>
      <family val="2"/>
    </font>
    <font>
      <b/>
      <u/>
      <sz val="16"/>
      <color indexed="10"/>
      <name val="Calibri"/>
      <family val="2"/>
    </font>
    <font>
      <b/>
      <u/>
      <sz val="12"/>
      <color indexed="8"/>
      <name val="Calibri"/>
      <family val="2"/>
    </font>
    <font>
      <b/>
      <u/>
      <sz val="16"/>
      <color indexed="17"/>
      <name val="Calibri"/>
      <family val="2"/>
    </font>
    <font>
      <b/>
      <u/>
      <sz val="15"/>
      <color indexed="30"/>
      <name val="Calibri"/>
      <family val="2"/>
    </font>
    <font>
      <sz val="9"/>
      <color indexed="8"/>
      <name val="Calibri"/>
      <family val="2"/>
    </font>
    <font>
      <b/>
      <u/>
      <sz val="14"/>
      <color indexed="3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trike/>
      <u/>
      <sz val="12"/>
      <color indexed="8"/>
      <name val="Calibri"/>
      <family val="2"/>
    </font>
    <font>
      <strike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7030A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sz val="11"/>
      <color theme="9" tint="-0.249977111117893"/>
      <name val="Calibri"/>
      <family val="2"/>
    </font>
    <font>
      <sz val="10"/>
      <color theme="9" tint="-0.249977111117893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0" borderId="0"/>
    <xf numFmtId="0" fontId="29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2" borderId="0" xfId="0" applyFill="1"/>
    <xf numFmtId="0" fontId="0" fillId="0" borderId="0" xfId="0" applyAlignment="1">
      <alignment vertical="center"/>
    </xf>
    <xf numFmtId="1" fontId="35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29" fillId="0" borderId="0" xfId="41"/>
    <xf numFmtId="14" fontId="29" fillId="0" borderId="0" xfId="41" applyNumberFormat="1"/>
    <xf numFmtId="1" fontId="34" fillId="0" borderId="0" xfId="0" applyNumberFormat="1" applyFont="1" applyAlignment="1">
      <alignment horizontal="center" vertical="center" textRotation="90"/>
    </xf>
    <xf numFmtId="0" fontId="30" fillId="0" borderId="0" xfId="41" applyFont="1"/>
    <xf numFmtId="14" fontId="30" fillId="0" borderId="0" xfId="41" applyNumberFormat="1" applyFont="1"/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9" fillId="0" borderId="0" xfId="41" applyAlignment="1">
      <alignment vertical="center"/>
    </xf>
    <xf numFmtId="0" fontId="30" fillId="0" borderId="0" xfId="41" applyFont="1" applyAlignment="1">
      <alignment vertical="center"/>
    </xf>
    <xf numFmtId="0" fontId="3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2" fontId="35" fillId="0" borderId="0" xfId="0" applyNumberFormat="1" applyFont="1" applyAlignment="1">
      <alignment vertical="center"/>
    </xf>
    <xf numFmtId="14" fontId="29" fillId="0" borderId="0" xfId="41" applyNumberFormat="1" applyAlignment="1">
      <alignment vertical="center"/>
    </xf>
    <xf numFmtId="0" fontId="0" fillId="34" borderId="0" xfId="0" applyFill="1" applyAlignment="1">
      <alignment vertical="center"/>
    </xf>
    <xf numFmtId="14" fontId="30" fillId="0" borderId="0" xfId="41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" fillId="0" borderId="0" xfId="41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1" fillId="0" borderId="0" xfId="4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40" fillId="0" borderId="0" xfId="0" applyNumberFormat="1" applyFont="1" applyAlignment="1">
      <alignment horizontal="center" vertical="center"/>
    </xf>
    <xf numFmtId="0" fontId="40" fillId="2" borderId="0" xfId="0" applyFont="1" applyFill="1" applyAlignment="1">
      <alignment vertical="center"/>
    </xf>
    <xf numFmtId="2" fontId="38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14" fontId="1" fillId="0" borderId="0" xfId="41" applyNumberFormat="1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33" fillId="0" borderId="0" xfId="0" applyFont="1"/>
    <xf numFmtId="0" fontId="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/>
    <xf numFmtId="0" fontId="50" fillId="0" borderId="0" xfId="0" applyFont="1"/>
    <xf numFmtId="0" fontId="0" fillId="0" borderId="0" xfId="0" applyAlignment="1">
      <alignment wrapText="1"/>
    </xf>
    <xf numFmtId="0" fontId="38" fillId="0" borderId="0" xfId="0" applyFont="1"/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1" fontId="0" fillId="35" borderId="0" xfId="0" applyNumberFormat="1" applyFill="1" applyAlignment="1">
      <alignment horizontal="center" vertical="center"/>
    </xf>
    <xf numFmtId="1" fontId="0" fillId="36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1" fillId="0" borderId="0" xfId="0" applyFont="1"/>
    <xf numFmtId="1" fontId="0" fillId="0" borderId="13" xfId="0" applyNumberForma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0" fillId="0" borderId="0" xfId="0" applyFont="1"/>
    <xf numFmtId="0" fontId="5" fillId="0" borderId="0" xfId="0" applyFont="1" applyAlignment="1">
      <alignment vertical="center"/>
    </xf>
    <xf numFmtId="0" fontId="25" fillId="0" borderId="0" xfId="0" applyFont="1"/>
    <xf numFmtId="1" fontId="31" fillId="0" borderId="0" xfId="0" applyNumberFormat="1" applyFont="1" applyAlignment="1">
      <alignment horizontal="center" vertical="center"/>
    </xf>
    <xf numFmtId="0" fontId="0" fillId="36" borderId="0" xfId="0" applyFill="1"/>
    <xf numFmtId="0" fontId="0" fillId="37" borderId="0" xfId="0" applyFill="1"/>
    <xf numFmtId="1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63">
    <cellStyle name="20% - Accent1" xfId="18" builtinId="30" customBuiltin="1"/>
    <cellStyle name="20% - Accent1 2" xfId="45" xr:uid="{D721A187-45EB-4B44-9E7A-E129D57BFA21}"/>
    <cellStyle name="20% - Accent2" xfId="22" builtinId="34" customBuiltin="1"/>
    <cellStyle name="20% - Accent2 2" xfId="48" xr:uid="{E1F884FB-0C96-4098-81F6-DDE99EF655E4}"/>
    <cellStyle name="20% - Accent3" xfId="26" builtinId="38" customBuiltin="1"/>
    <cellStyle name="20% - Accent3 2" xfId="51" xr:uid="{5A11144A-C221-46ED-9A4F-6FA4B232CAD7}"/>
    <cellStyle name="20% - Accent4" xfId="30" builtinId="42" customBuiltin="1"/>
    <cellStyle name="20% - Accent4 2" xfId="54" xr:uid="{33B8F512-2456-49CC-A83A-54A096967C06}"/>
    <cellStyle name="20% - Accent5" xfId="34" builtinId="46" customBuiltin="1"/>
    <cellStyle name="20% - Accent5 2" xfId="57" xr:uid="{2F0BBD2F-390E-4707-AA8C-4650D3DF8DD4}"/>
    <cellStyle name="20% - Accent6" xfId="38" builtinId="50" customBuiltin="1"/>
    <cellStyle name="20% - Accent6 2" xfId="60" xr:uid="{6E3C3783-2784-4B89-9BB3-B20FB06FB259}"/>
    <cellStyle name="40% - Accent1" xfId="19" builtinId="31" customBuiltin="1"/>
    <cellStyle name="40% - Accent1 2" xfId="46" xr:uid="{AE034959-7E1C-4780-9954-1224A8B6909F}"/>
    <cellStyle name="40% - Accent2" xfId="23" builtinId="35" customBuiltin="1"/>
    <cellStyle name="40% - Accent2 2" xfId="49" xr:uid="{D30C0AEB-EAD3-4CF2-A3ED-F3EA401D070E}"/>
    <cellStyle name="40% - Accent3" xfId="27" builtinId="39" customBuiltin="1"/>
    <cellStyle name="40% - Accent3 2" xfId="52" xr:uid="{331F1E78-06D2-4C7E-B624-87096C983DAE}"/>
    <cellStyle name="40% - Accent4" xfId="31" builtinId="43" customBuiltin="1"/>
    <cellStyle name="40% - Accent4 2" xfId="55" xr:uid="{EBF72086-F7A1-45A5-9426-AF7EC7EBDDBF}"/>
    <cellStyle name="40% - Accent5" xfId="35" builtinId="47" customBuiltin="1"/>
    <cellStyle name="40% - Accent5 2" xfId="58" xr:uid="{31E1FB9E-7BB9-4C7C-ACA9-5F285C55855C}"/>
    <cellStyle name="40% - Accent6" xfId="39" builtinId="51" customBuiltin="1"/>
    <cellStyle name="40% - Accent6 2" xfId="61" xr:uid="{C23E8E95-0713-4269-A5E6-CDCF212C5E02}"/>
    <cellStyle name="60% - Accent1" xfId="20" builtinId="32" customBuiltin="1"/>
    <cellStyle name="60% - Accent1 2" xfId="47" xr:uid="{521D8B0C-9B9A-49E7-8AA1-0AC29FA4EEF3}"/>
    <cellStyle name="60% - Accent2" xfId="24" builtinId="36" customBuiltin="1"/>
    <cellStyle name="60% - Accent2 2" xfId="50" xr:uid="{503CD8F7-207B-46BE-A058-7A51EE7BDBDF}"/>
    <cellStyle name="60% - Accent3" xfId="28" builtinId="40" customBuiltin="1"/>
    <cellStyle name="60% - Accent3 2" xfId="53" xr:uid="{3F9FED3C-EA76-44E0-90A9-1DDB51FD13F9}"/>
    <cellStyle name="60% - Accent4" xfId="32" builtinId="44" customBuiltin="1"/>
    <cellStyle name="60% - Accent4 2" xfId="56" xr:uid="{D8A021D6-9C90-4346-BED6-495ACAE9509B}"/>
    <cellStyle name="60% - Accent5" xfId="36" builtinId="48" customBuiltin="1"/>
    <cellStyle name="60% - Accent5 2" xfId="59" xr:uid="{DB01AD0D-F137-4495-8DED-B652ABD6A479}"/>
    <cellStyle name="60% - Accent6" xfId="40" builtinId="52" customBuiltin="1"/>
    <cellStyle name="60% - Accent6 2" xfId="62" xr:uid="{BA36F4D7-978F-49E1-BD92-B552C0262CED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rmal 3" xfId="43" xr:uid="{033E9052-C04F-4AD9-9F0B-87C091340D72}"/>
    <cellStyle name="Note 2" xfId="42" xr:uid="{00000000-0005-0000-0000-000026000000}"/>
    <cellStyle name="Note 3" xfId="44" xr:uid="{0221F0DC-9975-4AEF-A750-08AF5AE72C23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16"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opLeftCell="A4" zoomScale="150" zoomScaleNormal="100" workbookViewId="0">
      <selection activeCell="E15" sqref="E15"/>
    </sheetView>
  </sheetViews>
  <sheetFormatPr defaultColWidth="9" defaultRowHeight="15"/>
  <cols>
    <col min="1" max="1" width="4.7109375" customWidth="1"/>
    <col min="2" max="2" width="9.28515625" customWidth="1"/>
    <col min="3" max="3" width="13.140625" customWidth="1"/>
    <col min="4" max="4" width="16.85546875" customWidth="1"/>
    <col min="5" max="9" width="9" customWidth="1"/>
    <col min="10" max="10" width="7" customWidth="1"/>
    <col min="11" max="11" width="2.7109375" customWidth="1"/>
    <col min="12" max="12" width="5.28515625" customWidth="1"/>
    <col min="13" max="13" width="5.140625" customWidth="1"/>
    <col min="14" max="14" width="3.85546875" customWidth="1"/>
    <col min="15" max="15" width="3.42578125" customWidth="1"/>
  </cols>
  <sheetData>
    <row r="1" spans="1:15" ht="21.9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.95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>
      <c r="B3" s="1"/>
      <c r="D3" s="2"/>
      <c r="F3" s="3"/>
      <c r="L3" s="4"/>
    </row>
    <row r="4" spans="1:15">
      <c r="B4" s="93" t="s">
        <v>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>
      <c r="B5" s="1"/>
      <c r="D5" s="2"/>
      <c r="F5" s="3"/>
      <c r="L5" s="4"/>
    </row>
    <row r="6" spans="1:15" ht="32.1">
      <c r="A6" t="s">
        <v>3</v>
      </c>
      <c r="B6" s="94" t="s">
        <v>4</v>
      </c>
      <c r="C6" s="94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K6" s="95" t="s">
        <v>10</v>
      </c>
      <c r="L6" s="95"/>
      <c r="M6" s="95"/>
      <c r="N6" s="15"/>
      <c r="O6" s="7"/>
    </row>
    <row r="7" spans="1:15" s="15" customFormat="1" ht="32.1">
      <c r="A7">
        <v>1</v>
      </c>
      <c r="B7" s="84" t="s">
        <v>11</v>
      </c>
      <c r="C7" s="84" t="s">
        <v>12</v>
      </c>
      <c r="D7" t="s">
        <v>13</v>
      </c>
      <c r="E7" s="10">
        <v>10.5</v>
      </c>
      <c r="F7" s="11">
        <f>RANK(E7,E$7:E$21)</f>
        <v>1</v>
      </c>
      <c r="G7" s="10">
        <v>10.35</v>
      </c>
      <c r="H7" s="11">
        <f t="shared" ref="H7:H13" si="0">RANK(G7,G$7:G$21)</f>
        <v>3</v>
      </c>
      <c r="I7" s="10">
        <f>E7+G7</f>
        <v>20.85</v>
      </c>
      <c r="J7" s="11">
        <f t="shared" ref="J7:J13" si="1">RANK(I7,I$7:I$21)</f>
        <v>2</v>
      </c>
      <c r="K7" s="95" t="s">
        <v>13</v>
      </c>
      <c r="L7" s="95"/>
      <c r="M7" s="95"/>
      <c r="N7" s="7" t="s">
        <v>7</v>
      </c>
      <c r="O7" s="11"/>
    </row>
    <row r="8" spans="1:15" s="15" customFormat="1">
      <c r="A8">
        <v>2</v>
      </c>
      <c r="B8" s="84" t="s">
        <v>14</v>
      </c>
      <c r="C8" s="84" t="s">
        <v>15</v>
      </c>
      <c r="D8" t="s">
        <v>13</v>
      </c>
      <c r="E8" s="10">
        <v>9.9499999999999993</v>
      </c>
      <c r="F8" s="11">
        <f t="shared" ref="F8:F13" si="2">RANK(E8,E$7:E$21)</f>
        <v>4</v>
      </c>
      <c r="G8" s="10">
        <v>9.5500000000000007</v>
      </c>
      <c r="H8" s="11">
        <f t="shared" si="0"/>
        <v>6</v>
      </c>
      <c r="I8" s="10">
        <f t="shared" ref="I8:I13" si="3">E8+G8</f>
        <v>19.5</v>
      </c>
      <c r="J8" s="11">
        <f t="shared" si="1"/>
        <v>6</v>
      </c>
      <c r="K8" s="11">
        <v>1</v>
      </c>
      <c r="L8" s="10">
        <f>LARGE(I$7:I$10,K8)</f>
        <v>21.5</v>
      </c>
      <c r="M8" s="10"/>
      <c r="N8" s="11"/>
      <c r="O8" s="11"/>
    </row>
    <row r="9" spans="1:15" s="15" customFormat="1">
      <c r="A9">
        <v>3</v>
      </c>
      <c r="B9" s="84" t="s">
        <v>16</v>
      </c>
      <c r="C9" s="84" t="s">
        <v>17</v>
      </c>
      <c r="D9" t="s">
        <v>13</v>
      </c>
      <c r="E9" s="10">
        <v>10.5</v>
      </c>
      <c r="F9" s="11">
        <f t="shared" si="2"/>
        <v>1</v>
      </c>
      <c r="G9" s="10">
        <v>11</v>
      </c>
      <c r="H9" s="11">
        <f t="shared" si="0"/>
        <v>1</v>
      </c>
      <c r="I9" s="10">
        <f t="shared" si="3"/>
        <v>21.5</v>
      </c>
      <c r="J9" s="11">
        <f t="shared" si="1"/>
        <v>1</v>
      </c>
      <c r="K9" s="11">
        <v>2</v>
      </c>
      <c r="L9" s="10">
        <f>LARGE(I$7:I$10,K9)</f>
        <v>20.85</v>
      </c>
      <c r="M9" s="10"/>
      <c r="N9" s="11"/>
      <c r="O9" s="11"/>
    </row>
    <row r="10" spans="1:15" s="15" customFormat="1">
      <c r="A10">
        <v>4</v>
      </c>
      <c r="B10" s="84" t="s">
        <v>16</v>
      </c>
      <c r="C10" s="84" t="s">
        <v>17</v>
      </c>
      <c r="D10" t="s">
        <v>13</v>
      </c>
      <c r="E10" s="10">
        <v>0</v>
      </c>
      <c r="F10" s="11">
        <f t="shared" si="2"/>
        <v>7</v>
      </c>
      <c r="G10" s="10">
        <v>0</v>
      </c>
      <c r="H10" s="11">
        <f t="shared" si="0"/>
        <v>7</v>
      </c>
      <c r="I10" s="10">
        <f t="shared" si="3"/>
        <v>0</v>
      </c>
      <c r="J10" s="11">
        <f t="shared" si="1"/>
        <v>7</v>
      </c>
      <c r="K10" s="11">
        <v>3</v>
      </c>
      <c r="L10" s="10">
        <f>LARGE(I$7:I$10,K10)</f>
        <v>19.5</v>
      </c>
      <c r="M10" s="10">
        <f>SUM(L8:L10)</f>
        <v>61.85</v>
      </c>
      <c r="N10" s="11">
        <f>RANK(M10,M$9:M$27)</f>
        <v>1</v>
      </c>
      <c r="O10" s="11"/>
    </row>
    <row r="11" spans="1:15" s="15" customFormat="1" ht="20.100000000000001">
      <c r="A11">
        <v>5</v>
      </c>
      <c r="B11" s="84" t="s">
        <v>18</v>
      </c>
      <c r="C11" s="84" t="s">
        <v>19</v>
      </c>
      <c r="D11" t="s">
        <v>13</v>
      </c>
      <c r="E11" s="10">
        <v>9.75</v>
      </c>
      <c r="F11" s="11">
        <f t="shared" si="2"/>
        <v>6</v>
      </c>
      <c r="G11" s="10">
        <v>10.9</v>
      </c>
      <c r="H11" s="11">
        <f t="shared" si="0"/>
        <v>2</v>
      </c>
      <c r="I11" s="10">
        <f t="shared" si="3"/>
        <v>20.65</v>
      </c>
      <c r="J11" s="11">
        <f t="shared" si="1"/>
        <v>3</v>
      </c>
      <c r="K11" s="95"/>
      <c r="L11" s="95"/>
      <c r="M11" s="95"/>
      <c r="N11" s="7"/>
      <c r="O11" s="11"/>
    </row>
    <row r="12" spans="1:15">
      <c r="A12">
        <v>6</v>
      </c>
      <c r="B12" s="86" t="s">
        <v>20</v>
      </c>
      <c r="C12" s="86" t="s">
        <v>21</v>
      </c>
      <c r="D12" t="s">
        <v>22</v>
      </c>
      <c r="E12" s="10">
        <v>10.199999999999999</v>
      </c>
      <c r="F12" s="11">
        <f t="shared" si="2"/>
        <v>3</v>
      </c>
      <c r="G12" s="10">
        <v>10.35</v>
      </c>
      <c r="H12" s="11">
        <f t="shared" si="0"/>
        <v>3</v>
      </c>
      <c r="I12" s="10">
        <f t="shared" si="3"/>
        <v>20.549999999999997</v>
      </c>
      <c r="J12" s="11">
        <f t="shared" si="1"/>
        <v>4</v>
      </c>
      <c r="K12" s="11"/>
      <c r="L12" s="10"/>
      <c r="M12" s="10"/>
      <c r="N12" s="11"/>
      <c r="O12" s="11"/>
    </row>
    <row r="13" spans="1:15">
      <c r="A13">
        <v>7</v>
      </c>
      <c r="B13" s="86" t="s">
        <v>23</v>
      </c>
      <c r="C13" s="86" t="s">
        <v>24</v>
      </c>
      <c r="D13" t="s">
        <v>22</v>
      </c>
      <c r="E13" s="10">
        <v>9.8000000000000007</v>
      </c>
      <c r="F13" s="11">
        <f t="shared" si="2"/>
        <v>5</v>
      </c>
      <c r="G13" s="10">
        <v>9.75</v>
      </c>
      <c r="H13" s="11">
        <f t="shared" si="0"/>
        <v>5</v>
      </c>
      <c r="I13" s="10">
        <f t="shared" si="3"/>
        <v>19.55</v>
      </c>
      <c r="J13" s="11">
        <f t="shared" si="1"/>
        <v>5</v>
      </c>
      <c r="K13" s="11"/>
      <c r="L13" s="10"/>
      <c r="M13" s="10"/>
      <c r="N13" s="11"/>
      <c r="O13" s="11"/>
    </row>
    <row r="14" spans="1:15">
      <c r="A14" s="1"/>
      <c r="B14" s="61"/>
      <c r="C14" s="61"/>
      <c r="D14" s="61"/>
      <c r="E14" s="10"/>
      <c r="F14" s="11"/>
      <c r="G14" s="10"/>
      <c r="H14" s="11"/>
      <c r="I14" s="10"/>
      <c r="J14" s="11"/>
      <c r="K14" s="11"/>
      <c r="L14" s="10"/>
      <c r="M14" s="10"/>
      <c r="N14" s="11"/>
      <c r="O14" s="11"/>
    </row>
    <row r="15" spans="1:15" ht="20.100000000000001">
      <c r="A15" s="1"/>
      <c r="B15" s="61"/>
      <c r="C15" s="61"/>
      <c r="D15" s="61"/>
      <c r="E15" s="10"/>
      <c r="F15" s="11"/>
      <c r="G15" s="10"/>
      <c r="H15" s="11"/>
      <c r="I15" s="10"/>
      <c r="J15" s="11"/>
      <c r="K15" s="90"/>
      <c r="L15" s="90"/>
      <c r="M15" s="90"/>
      <c r="N15" s="7"/>
    </row>
    <row r="16" spans="1:15">
      <c r="A16" s="1"/>
      <c r="E16" s="10"/>
      <c r="F16" s="11"/>
      <c r="G16" s="10"/>
      <c r="H16" s="11"/>
      <c r="I16" s="10"/>
      <c r="J16" s="11"/>
      <c r="K16" s="11"/>
      <c r="L16" s="10"/>
      <c r="M16" s="10"/>
      <c r="N16" s="11"/>
    </row>
    <row r="17" spans="1:14">
      <c r="A17" s="1"/>
      <c r="E17" s="10"/>
      <c r="F17" s="11"/>
      <c r="G17" s="10"/>
      <c r="H17" s="11"/>
      <c r="I17" s="10"/>
      <c r="J17" s="11"/>
      <c r="K17" s="11"/>
      <c r="L17" s="10"/>
      <c r="M17" s="10"/>
      <c r="N17" s="11"/>
    </row>
    <row r="18" spans="1:14">
      <c r="A18" s="1"/>
      <c r="E18" s="10"/>
      <c r="F18" s="11"/>
      <c r="G18" s="10"/>
      <c r="H18" s="11"/>
      <c r="I18" s="10"/>
      <c r="J18" s="11"/>
      <c r="K18" s="11"/>
      <c r="L18" s="10"/>
      <c r="M18" s="10"/>
      <c r="N18" s="11"/>
    </row>
    <row r="19" spans="1:14">
      <c r="A19" s="1"/>
      <c r="E19" s="10"/>
      <c r="F19" s="11"/>
      <c r="G19" s="10"/>
      <c r="H19" s="11"/>
      <c r="I19" s="10"/>
      <c r="J19" s="11"/>
    </row>
    <row r="20" spans="1:14">
      <c r="A20" s="1"/>
      <c r="B20" s="60"/>
      <c r="C20" s="60"/>
      <c r="D20" s="60"/>
      <c r="E20" s="10"/>
      <c r="F20" s="11"/>
      <c r="G20" s="10"/>
      <c r="H20" s="11"/>
      <c r="I20" s="10"/>
      <c r="J20" s="11"/>
    </row>
    <row r="21" spans="1:14">
      <c r="A21" s="1"/>
      <c r="B21" s="60"/>
      <c r="C21" s="60"/>
      <c r="D21" s="60"/>
      <c r="E21" s="10"/>
      <c r="F21" s="11"/>
      <c r="G21" s="10"/>
      <c r="H21" s="11"/>
      <c r="I21" s="10"/>
      <c r="J21" s="11"/>
    </row>
  </sheetData>
  <sheetProtection selectLockedCells="1" selectUnlockedCells="1"/>
  <mergeCells count="8">
    <mergeCell ref="K15:M15"/>
    <mergeCell ref="B1:O1"/>
    <mergeCell ref="B2:O2"/>
    <mergeCell ref="B4:O4"/>
    <mergeCell ref="B6:C6"/>
    <mergeCell ref="K6:M6"/>
    <mergeCell ref="K7:M7"/>
    <mergeCell ref="K11:M11"/>
  </mergeCells>
  <conditionalFormatting sqref="E7:E21 G7:G21">
    <cfRule type="expression" dxfId="215" priority="18" stopIfTrue="1">
      <formula>F7=1</formula>
    </cfRule>
    <cfRule type="expression" dxfId="214" priority="17" stopIfTrue="1">
      <formula>F7=2</formula>
    </cfRule>
    <cfRule type="expression" dxfId="213" priority="16" stopIfTrue="1">
      <formula>F7=3</formula>
    </cfRule>
    <cfRule type="expression" dxfId="212" priority="4" stopIfTrue="1">
      <formula>F7=4</formula>
    </cfRule>
    <cfRule type="expression" dxfId="211" priority="5" stopIfTrue="1">
      <formula>F7=5</formula>
    </cfRule>
    <cfRule type="expression" dxfId="210" priority="6" stopIfTrue="1">
      <formula>F7=6</formula>
    </cfRule>
  </conditionalFormatting>
  <conditionalFormatting sqref="I7:I21">
    <cfRule type="expression" dxfId="209" priority="1" stopIfTrue="1">
      <formula>J7=6</formula>
    </cfRule>
    <cfRule type="expression" dxfId="208" priority="8" stopIfTrue="1">
      <formula>J7=2</formula>
    </cfRule>
    <cfRule type="expression" dxfId="207" priority="9" stopIfTrue="1">
      <formula>J7=1</formula>
    </cfRule>
    <cfRule type="expression" dxfId="206" priority="3" stopIfTrue="1">
      <formula>J7=4</formula>
    </cfRule>
    <cfRule type="expression" dxfId="205" priority="2" stopIfTrue="1">
      <formula>J7=5</formula>
    </cfRule>
    <cfRule type="expression" dxfId="204" priority="7" stopIfTrue="1">
      <formula>J7=3</formula>
    </cfRule>
  </conditionalFormatting>
  <pageMargins left="0.75" right="0.75" top="1" bottom="1" header="0.51180555555555551" footer="0.51180555555555551"/>
  <pageSetup paperSize="9" firstPageNumber="0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>
      <selection activeCell="F7" sqref="F7:F14"/>
    </sheetView>
  </sheetViews>
  <sheetFormatPr defaultColWidth="9" defaultRowHeight="15"/>
  <cols>
    <col min="1" max="1" width="3.42578125" style="9" customWidth="1"/>
    <col min="2" max="2" width="22.28515625" style="15" customWidth="1"/>
    <col min="3" max="3" width="15.42578125" style="33" customWidth="1"/>
    <col min="4" max="4" width="9.28515625" style="15" customWidth="1"/>
    <col min="5" max="5" width="4.7109375" style="34" customWidth="1"/>
    <col min="6" max="6" width="9.28515625" style="15" customWidth="1"/>
    <col min="7" max="7" width="4.7109375" style="15" customWidth="1"/>
    <col min="8" max="8" width="10.7109375" style="15" customWidth="1"/>
    <col min="9" max="9" width="4.7109375" style="15" customWidth="1"/>
    <col min="10" max="10" width="1.7109375" style="15" customWidth="1"/>
    <col min="11" max="11" width="4.7109375" style="11" customWidth="1"/>
    <col min="12" max="12" width="9.28515625" style="15" customWidth="1"/>
    <col min="13" max="13" width="14.140625" style="15" customWidth="1"/>
    <col min="14" max="14" width="4.7109375" style="15" customWidth="1"/>
    <col min="15" max="16384" width="9" style="15"/>
  </cols>
  <sheetData>
    <row r="1" spans="1:14" ht="21.95">
      <c r="A1" s="99" t="e">
        <f>'R1 U8 Inter'!B1:O1</f>
        <v>#VALUE!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1.95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9.75" customHeight="1">
      <c r="A3" s="33"/>
    </row>
    <row r="4" spans="1:14">
      <c r="A4" s="100" t="s">
        <v>197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2.75" customHeight="1">
      <c r="A5" s="33"/>
    </row>
    <row r="6" spans="1:14" ht="32.1">
      <c r="C6" s="12" t="s">
        <v>5</v>
      </c>
      <c r="D6" s="6" t="s">
        <v>6</v>
      </c>
      <c r="E6" s="7" t="s">
        <v>7</v>
      </c>
      <c r="F6" s="6" t="s">
        <v>8</v>
      </c>
      <c r="G6" s="7" t="s">
        <v>7</v>
      </c>
      <c r="H6" s="8" t="s">
        <v>9</v>
      </c>
      <c r="I6" s="7" t="s">
        <v>7</v>
      </c>
      <c r="K6" s="101" t="s">
        <v>104</v>
      </c>
      <c r="L6" s="101"/>
      <c r="M6" s="101"/>
      <c r="N6" s="7"/>
    </row>
    <row r="7" spans="1:14" ht="32.1">
      <c r="C7" s="13"/>
      <c r="D7" s="10"/>
      <c r="E7" s="11" t="e">
        <f t="shared" ref="E7:E10" si="0">RANK(D7,D$7:D$14)</f>
        <v>#N/A</v>
      </c>
      <c r="F7" s="10"/>
      <c r="G7" s="11" t="e">
        <f t="shared" ref="G7:G10" si="1">RANK(F7,F$7:F$14)</f>
        <v>#N/A</v>
      </c>
      <c r="H7" s="10">
        <f t="shared" ref="H7:H10" si="2">D7+F7</f>
        <v>0</v>
      </c>
      <c r="I7" s="11">
        <f t="shared" ref="I7:I10" si="3">RANK(H7,H$7:H$14)</f>
        <v>1</v>
      </c>
      <c r="K7" s="95" t="s">
        <v>198</v>
      </c>
      <c r="L7" s="95"/>
      <c r="M7" s="95"/>
      <c r="N7" s="7" t="s">
        <v>7</v>
      </c>
    </row>
    <row r="8" spans="1:14">
      <c r="C8" s="13"/>
      <c r="D8" s="10"/>
      <c r="E8" s="11" t="e">
        <f t="shared" si="0"/>
        <v>#N/A</v>
      </c>
      <c r="F8" s="10"/>
      <c r="G8" s="11" t="e">
        <f t="shared" si="1"/>
        <v>#N/A</v>
      </c>
      <c r="H8" s="10">
        <f t="shared" si="2"/>
        <v>0</v>
      </c>
      <c r="I8" s="11">
        <f t="shared" si="3"/>
        <v>1</v>
      </c>
      <c r="K8" s="11">
        <v>1</v>
      </c>
      <c r="L8" s="10">
        <f>LARGE(H$11:H$13,K8)</f>
        <v>0</v>
      </c>
      <c r="M8" s="10"/>
      <c r="N8" s="11"/>
    </row>
    <row r="9" spans="1:14">
      <c r="C9" s="13"/>
      <c r="D9" s="10"/>
      <c r="E9" s="11" t="e">
        <f t="shared" si="0"/>
        <v>#N/A</v>
      </c>
      <c r="F9" s="10"/>
      <c r="G9" s="11" t="e">
        <f t="shared" si="1"/>
        <v>#N/A</v>
      </c>
      <c r="H9" s="10">
        <f t="shared" si="2"/>
        <v>0</v>
      </c>
      <c r="I9" s="11">
        <f t="shared" si="3"/>
        <v>1</v>
      </c>
      <c r="K9" s="11">
        <v>2</v>
      </c>
      <c r="L9" s="10">
        <f>LARGE(H$11:H$13,K9)</f>
        <v>0</v>
      </c>
      <c r="M9" s="10"/>
      <c r="N9" s="11"/>
    </row>
    <row r="10" spans="1:14">
      <c r="C10" s="13"/>
      <c r="D10" s="10"/>
      <c r="E10" s="11" t="e">
        <f t="shared" si="0"/>
        <v>#N/A</v>
      </c>
      <c r="F10" s="10"/>
      <c r="G10" s="11" t="e">
        <f t="shared" si="1"/>
        <v>#N/A</v>
      </c>
      <c r="H10" s="10">
        <f t="shared" si="2"/>
        <v>0</v>
      </c>
      <c r="I10" s="11">
        <f t="shared" si="3"/>
        <v>1</v>
      </c>
      <c r="K10" s="11">
        <v>3</v>
      </c>
      <c r="L10" s="10">
        <f>LARGE(H$11:H$13,K10)</f>
        <v>0</v>
      </c>
      <c r="M10" s="10">
        <f>SUM(L7:L10)</f>
        <v>0</v>
      </c>
      <c r="N10" s="11">
        <f>RANK(M10,M$8:M$27)</f>
        <v>1</v>
      </c>
    </row>
    <row r="11" spans="1:14">
      <c r="B11" s="35"/>
      <c r="C11" s="36"/>
      <c r="D11" s="10"/>
      <c r="E11" s="11" t="e">
        <f t="shared" ref="E11:E12" si="4">RANK(D11,D$7:D$14)</f>
        <v>#N/A</v>
      </c>
      <c r="F11" s="10"/>
      <c r="G11" s="11" t="e">
        <f t="shared" ref="G11:G13" si="5">RANK(F11,F$7:F$14)</f>
        <v>#N/A</v>
      </c>
      <c r="H11" s="10">
        <f t="shared" ref="H11:H13" si="6">D11+F11</f>
        <v>0</v>
      </c>
      <c r="I11" s="11">
        <f t="shared" ref="I11:I13" si="7">RANK(H11,H$7:H$14)</f>
        <v>1</v>
      </c>
    </row>
    <row r="12" spans="1:14">
      <c r="B12" s="35"/>
      <c r="C12" s="36"/>
      <c r="D12" s="10"/>
      <c r="E12" s="11" t="e">
        <f t="shared" si="4"/>
        <v>#N/A</v>
      </c>
      <c r="F12" s="10"/>
      <c r="G12" s="11" t="e">
        <f t="shared" si="5"/>
        <v>#N/A</v>
      </c>
      <c r="H12" s="10">
        <f t="shared" si="6"/>
        <v>0</v>
      </c>
      <c r="I12" s="11">
        <f t="shared" si="7"/>
        <v>1</v>
      </c>
    </row>
    <row r="13" spans="1:14">
      <c r="B13" s="35"/>
      <c r="C13" s="36"/>
      <c r="D13" s="10"/>
      <c r="E13" s="11" t="e">
        <f>RANK(D13,D$7:D$14)</f>
        <v>#N/A</v>
      </c>
      <c r="F13" s="10"/>
      <c r="G13" s="11" t="e">
        <f t="shared" si="5"/>
        <v>#N/A</v>
      </c>
      <c r="H13" s="10">
        <f t="shared" si="6"/>
        <v>0</v>
      </c>
      <c r="I13" s="11">
        <f t="shared" si="7"/>
        <v>1</v>
      </c>
    </row>
    <row r="15" spans="1:14" ht="24.95" customHeight="1"/>
    <row r="17" spans="2:6">
      <c r="F17" s="15" t="s">
        <v>190</v>
      </c>
    </row>
    <row r="18" spans="2:6">
      <c r="B18" s="37"/>
      <c r="C18" s="37"/>
      <c r="D18" s="37"/>
      <c r="E18" s="37"/>
    </row>
    <row r="19" spans="2:6">
      <c r="B19" s="37"/>
      <c r="C19" s="37"/>
      <c r="D19" s="37"/>
      <c r="E19" s="37"/>
    </row>
    <row r="20" spans="2:6">
      <c r="B20" s="37"/>
      <c r="C20" s="37"/>
      <c r="D20" s="37"/>
      <c r="E20" s="37"/>
    </row>
    <row r="21" spans="2:6">
      <c r="B21" s="37"/>
      <c r="C21" s="37"/>
      <c r="D21" s="37"/>
      <c r="E21" s="37"/>
    </row>
    <row r="22" spans="2:6">
      <c r="B22" s="38"/>
      <c r="C22" s="38"/>
      <c r="D22" s="38"/>
      <c r="E22" s="38"/>
    </row>
    <row r="23" spans="2:6">
      <c r="B23" s="38"/>
      <c r="C23" s="38"/>
      <c r="D23" s="38"/>
      <c r="E23" s="38"/>
    </row>
    <row r="24" spans="2:6">
      <c r="B24" s="38"/>
      <c r="C24" s="38"/>
      <c r="D24" s="38"/>
      <c r="E24" s="38"/>
    </row>
  </sheetData>
  <sheetProtection selectLockedCells="1" selectUnlockedCells="1"/>
  <mergeCells count="5">
    <mergeCell ref="A1:N1"/>
    <mergeCell ref="A2:N2"/>
    <mergeCell ref="A4:N4"/>
    <mergeCell ref="K6:M6"/>
    <mergeCell ref="K7:M7"/>
  </mergeCells>
  <printOptions horizontalCentered="1"/>
  <pageMargins left="0.39374999999999999" right="0.19652777777777777" top="0.94513888888888886" bottom="0.74791666666666667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6"/>
  <sheetViews>
    <sheetView topLeftCell="A10" zoomScale="176" zoomScaleNormal="80" workbookViewId="0">
      <selection activeCell="N21" sqref="N21"/>
    </sheetView>
  </sheetViews>
  <sheetFormatPr defaultColWidth="9" defaultRowHeight="15"/>
  <cols>
    <col min="1" max="1" width="5.85546875" customWidth="1"/>
    <col min="2" max="2" width="11.7109375" customWidth="1"/>
    <col min="3" max="3" width="10.42578125" style="2" customWidth="1"/>
    <col min="4" max="4" width="15" customWidth="1"/>
    <col min="5" max="5" width="6.28515625" style="3" customWidth="1"/>
    <col min="6" max="6" width="4.7109375" customWidth="1"/>
    <col min="7" max="7" width="5.85546875" customWidth="1"/>
    <col min="8" max="8" width="5" customWidth="1"/>
    <col min="9" max="9" width="7.7109375" customWidth="1"/>
    <col min="10" max="10" width="3.85546875" customWidth="1"/>
    <col min="11" max="11" width="2.42578125" style="4" customWidth="1"/>
  </cols>
  <sheetData>
    <row r="1" spans="1:15" ht="21.9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.95">
      <c r="B2" s="96" t="s">
        <v>199</v>
      </c>
      <c r="C2" s="96"/>
      <c r="D2" s="96"/>
      <c r="E2" s="96"/>
      <c r="F2" s="96"/>
      <c r="G2" s="96"/>
      <c r="H2" s="96"/>
      <c r="I2" s="96"/>
      <c r="J2" s="96"/>
      <c r="K2" s="96"/>
    </row>
    <row r="3" spans="1:15" ht="9.75" customHeight="1">
      <c r="B3" s="33"/>
      <c r="C3" s="15"/>
      <c r="D3" s="9"/>
      <c r="E3" s="15"/>
      <c r="F3" s="34"/>
      <c r="G3" s="15"/>
      <c r="H3" s="15"/>
      <c r="I3" s="15"/>
      <c r="J3" s="15"/>
      <c r="K3" s="15"/>
    </row>
    <row r="4" spans="1:15">
      <c r="B4" s="93" t="s">
        <v>60</v>
      </c>
      <c r="C4" s="93"/>
      <c r="D4" s="93"/>
      <c r="E4" s="93"/>
      <c r="F4" s="93"/>
      <c r="G4" s="93"/>
      <c r="H4" s="93"/>
      <c r="I4" s="93"/>
      <c r="J4" s="93"/>
      <c r="K4" s="93"/>
    </row>
    <row r="5" spans="1:15"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5" ht="12.75" customHeight="1">
      <c r="B6" s="33"/>
      <c r="C6" s="15"/>
      <c r="D6" s="9"/>
      <c r="E6" s="102"/>
      <c r="F6" s="102"/>
      <c r="G6" s="102"/>
      <c r="H6" s="102"/>
      <c r="I6" s="102"/>
      <c r="J6" s="15"/>
      <c r="K6" s="40"/>
    </row>
    <row r="7" spans="1:15" ht="32.1">
      <c r="A7" t="s">
        <v>3</v>
      </c>
      <c r="B7" s="97" t="s">
        <v>4</v>
      </c>
      <c r="C7" s="97"/>
      <c r="D7" s="5" t="s">
        <v>5</v>
      </c>
      <c r="E7" s="6" t="s">
        <v>6</v>
      </c>
      <c r="F7" s="7" t="s">
        <v>7</v>
      </c>
      <c r="G7" s="6" t="s">
        <v>8</v>
      </c>
      <c r="H7" s="7" t="s">
        <v>7</v>
      </c>
      <c r="I7" s="8" t="s">
        <v>9</v>
      </c>
      <c r="J7" s="7" t="s">
        <v>7</v>
      </c>
      <c r="K7" s="40"/>
      <c r="L7" s="95" t="s">
        <v>104</v>
      </c>
      <c r="M7" s="95"/>
      <c r="N7" s="95"/>
      <c r="O7" s="95"/>
    </row>
    <row r="8" spans="1:15" s="15" customFormat="1" ht="24.95" customHeight="1">
      <c r="A8">
        <v>75</v>
      </c>
      <c r="B8" t="s">
        <v>200</v>
      </c>
      <c r="C8" t="s">
        <v>201</v>
      </c>
      <c r="D8" t="s">
        <v>22</v>
      </c>
      <c r="E8" s="10">
        <v>9.85</v>
      </c>
      <c r="F8" s="11">
        <f>RANK(E8,E$8:E$25)</f>
        <v>9</v>
      </c>
      <c r="G8" s="10">
        <v>11.3</v>
      </c>
      <c r="H8" s="11">
        <f>RANK(G8,G$8:G$25)</f>
        <v>3</v>
      </c>
      <c r="I8" s="10">
        <f t="shared" ref="I8:I17" si="0">E8+G8</f>
        <v>21.15</v>
      </c>
      <c r="J8" s="11">
        <f>RANK(I8,I$8:I$25)</f>
        <v>6</v>
      </c>
      <c r="K8" s="40"/>
      <c r="L8" s="95" t="s">
        <v>22</v>
      </c>
      <c r="M8" s="95"/>
      <c r="N8" s="95"/>
    </row>
    <row r="9" spans="1:15" s="15" customFormat="1" ht="24.95" customHeight="1">
      <c r="A9">
        <v>76</v>
      </c>
      <c r="B9" t="s">
        <v>202</v>
      </c>
      <c r="C9" t="s">
        <v>203</v>
      </c>
      <c r="D9" t="s">
        <v>22</v>
      </c>
      <c r="E9" s="10">
        <v>9.5500000000000007</v>
      </c>
      <c r="F9" s="11">
        <f t="shared" ref="F9:F19" si="1">RANK(E9,E$8:E$25)</f>
        <v>11</v>
      </c>
      <c r="G9" s="10">
        <v>10.85</v>
      </c>
      <c r="H9" s="11">
        <f t="shared" ref="H9:H19" si="2">RANK(G9,G$8:G$25)</f>
        <v>8</v>
      </c>
      <c r="I9" s="10">
        <f t="shared" si="0"/>
        <v>20.399999999999999</v>
      </c>
      <c r="J9" s="11">
        <f t="shared" ref="J9:J19" si="3">RANK(I9,I$8:I$25)</f>
        <v>9</v>
      </c>
      <c r="K9" s="40"/>
      <c r="L9" s="11">
        <v>1</v>
      </c>
      <c r="M9" s="10">
        <f>LARGE(I$8:I$11,L9)</f>
        <v>21.15</v>
      </c>
      <c r="N9" s="10"/>
      <c r="O9" s="11"/>
    </row>
    <row r="10" spans="1:15" s="15" customFormat="1" ht="24.95" customHeight="1">
      <c r="A10">
        <v>77</v>
      </c>
      <c r="B10" t="s">
        <v>204</v>
      </c>
      <c r="C10" t="s">
        <v>205</v>
      </c>
      <c r="D10" t="s">
        <v>22</v>
      </c>
      <c r="E10" s="10">
        <v>9.75</v>
      </c>
      <c r="F10" s="11">
        <f t="shared" si="1"/>
        <v>10</v>
      </c>
      <c r="G10" s="10">
        <v>10.65</v>
      </c>
      <c r="H10" s="11">
        <f t="shared" si="2"/>
        <v>10</v>
      </c>
      <c r="I10" s="10">
        <f t="shared" si="0"/>
        <v>20.399999999999999</v>
      </c>
      <c r="J10" s="11">
        <f t="shared" si="3"/>
        <v>9</v>
      </c>
      <c r="K10" s="40"/>
      <c r="L10" s="11">
        <v>2</v>
      </c>
      <c r="M10" s="10">
        <f t="shared" ref="M10:M11" si="4">LARGE(I$8:I$11,L10)</f>
        <v>20.799999999999997</v>
      </c>
      <c r="N10" s="10"/>
      <c r="O10" s="11"/>
    </row>
    <row r="11" spans="1:15" s="15" customFormat="1" ht="24.95" customHeight="1">
      <c r="A11">
        <v>78</v>
      </c>
      <c r="B11" s="86" t="s">
        <v>109</v>
      </c>
      <c r="C11" s="86" t="s">
        <v>206</v>
      </c>
      <c r="D11" t="s">
        <v>22</v>
      </c>
      <c r="E11" s="10">
        <v>10.1</v>
      </c>
      <c r="F11" s="11">
        <f t="shared" si="1"/>
        <v>7</v>
      </c>
      <c r="G11" s="10">
        <v>10.7</v>
      </c>
      <c r="H11" s="11">
        <f t="shared" si="2"/>
        <v>9</v>
      </c>
      <c r="I11" s="10">
        <f t="shared" si="0"/>
        <v>20.799999999999997</v>
      </c>
      <c r="J11" s="11">
        <f t="shared" si="3"/>
        <v>7</v>
      </c>
      <c r="K11" s="40"/>
      <c r="L11" s="11">
        <v>3</v>
      </c>
      <c r="M11" s="10">
        <f t="shared" si="4"/>
        <v>20.399999999999999</v>
      </c>
      <c r="N11" s="10">
        <f>SUM(M9:M11)</f>
        <v>62.349999999999994</v>
      </c>
      <c r="O11" s="11">
        <f>RANK(N11,N$9:N$27)</f>
        <v>3</v>
      </c>
    </row>
    <row r="12" spans="1:15" s="15" customFormat="1" ht="24.95" customHeight="1">
      <c r="A12">
        <v>79</v>
      </c>
      <c r="B12" s="84" t="s">
        <v>207</v>
      </c>
      <c r="C12" s="84" t="s">
        <v>208</v>
      </c>
      <c r="D12" t="s">
        <v>13</v>
      </c>
      <c r="E12" s="10">
        <v>10.8</v>
      </c>
      <c r="F12" s="11">
        <f t="shared" si="1"/>
        <v>2</v>
      </c>
      <c r="G12" s="10">
        <v>11.15</v>
      </c>
      <c r="H12" s="11">
        <f t="shared" si="2"/>
        <v>5</v>
      </c>
      <c r="I12" s="10">
        <f t="shared" si="0"/>
        <v>21.950000000000003</v>
      </c>
      <c r="J12" s="11">
        <f t="shared" si="3"/>
        <v>2</v>
      </c>
      <c r="K12" s="40"/>
      <c r="L12" s="95" t="s">
        <v>132</v>
      </c>
      <c r="M12" s="95"/>
      <c r="N12" s="95"/>
    </row>
    <row r="13" spans="1:15" s="15" customFormat="1" ht="24.95" customHeight="1">
      <c r="A13">
        <v>80</v>
      </c>
      <c r="B13" s="84" t="s">
        <v>209</v>
      </c>
      <c r="C13" s="84" t="s">
        <v>210</v>
      </c>
      <c r="D13" t="s">
        <v>13</v>
      </c>
      <c r="E13" s="10">
        <v>10.4</v>
      </c>
      <c r="F13" s="11">
        <f t="shared" si="1"/>
        <v>5</v>
      </c>
      <c r="G13" s="10">
        <v>11.25</v>
      </c>
      <c r="H13" s="11">
        <f t="shared" si="2"/>
        <v>4</v>
      </c>
      <c r="I13" s="10">
        <f t="shared" ref="I13:I19" si="5">E13+G13</f>
        <v>21.65</v>
      </c>
      <c r="J13" s="11">
        <f t="shared" si="3"/>
        <v>3</v>
      </c>
      <c r="K13" s="40"/>
      <c r="L13" s="11">
        <v>1</v>
      </c>
      <c r="M13" s="10">
        <f>LARGE(I$12:I$14,L13)</f>
        <v>21.950000000000003</v>
      </c>
      <c r="N13" s="10"/>
      <c r="O13" s="11"/>
    </row>
    <row r="14" spans="1:15" s="15" customFormat="1" ht="24.95" customHeight="1">
      <c r="A14">
        <v>81</v>
      </c>
      <c r="B14" s="84" t="s">
        <v>211</v>
      </c>
      <c r="C14" s="84" t="s">
        <v>212</v>
      </c>
      <c r="D14" t="s">
        <v>13</v>
      </c>
      <c r="E14" s="10">
        <v>10.6</v>
      </c>
      <c r="F14" s="11">
        <f t="shared" si="1"/>
        <v>3</v>
      </c>
      <c r="G14" s="10">
        <v>10.95</v>
      </c>
      <c r="H14" s="11">
        <f t="shared" si="2"/>
        <v>6</v>
      </c>
      <c r="I14" s="10">
        <f t="shared" si="0"/>
        <v>21.549999999999997</v>
      </c>
      <c r="J14" s="11">
        <v>4</v>
      </c>
      <c r="K14" s="40"/>
      <c r="L14" s="11">
        <v>2</v>
      </c>
      <c r="M14" s="10">
        <f>LARGE(I$12:I$14,L14)</f>
        <v>21.65</v>
      </c>
      <c r="N14" s="10"/>
      <c r="O14" s="11"/>
    </row>
    <row r="15" spans="1:15" s="15" customFormat="1" ht="24.95" customHeight="1">
      <c r="A15">
        <v>82</v>
      </c>
      <c r="B15" t="s">
        <v>213</v>
      </c>
      <c r="C15" t="s">
        <v>44</v>
      </c>
      <c r="D15" t="s">
        <v>135</v>
      </c>
      <c r="E15" s="10">
        <v>10.25</v>
      </c>
      <c r="F15" s="11">
        <f t="shared" si="1"/>
        <v>6</v>
      </c>
      <c r="G15" s="10">
        <v>10.050000000000001</v>
      </c>
      <c r="H15" s="11">
        <f t="shared" si="2"/>
        <v>12</v>
      </c>
      <c r="I15" s="10">
        <f t="shared" si="0"/>
        <v>20.3</v>
      </c>
      <c r="J15" s="11">
        <f t="shared" si="3"/>
        <v>11</v>
      </c>
      <c r="K15" s="40"/>
      <c r="L15" s="11">
        <v>3</v>
      </c>
      <c r="M15" s="10">
        <f>LARGE(I$12:I$14,L15)</f>
        <v>21.549999999999997</v>
      </c>
      <c r="N15" s="10">
        <f>SUM(M13:M15)</f>
        <v>65.150000000000006</v>
      </c>
      <c r="O15" s="11">
        <f>RANK(N15,N$9:N$27)</f>
        <v>1</v>
      </c>
    </row>
    <row r="16" spans="1:15" s="15" customFormat="1" ht="24.95" customHeight="1">
      <c r="A16">
        <v>83</v>
      </c>
      <c r="B16" t="s">
        <v>173</v>
      </c>
      <c r="C16" t="s">
        <v>214</v>
      </c>
      <c r="D16" t="s">
        <v>135</v>
      </c>
      <c r="E16" s="10">
        <v>10.45</v>
      </c>
      <c r="F16" s="11">
        <f t="shared" si="1"/>
        <v>4</v>
      </c>
      <c r="G16" s="10">
        <v>10.1</v>
      </c>
      <c r="H16" s="11">
        <f t="shared" si="2"/>
        <v>11</v>
      </c>
      <c r="I16" s="10">
        <f t="shared" si="0"/>
        <v>20.549999999999997</v>
      </c>
      <c r="J16" s="11">
        <f t="shared" si="3"/>
        <v>8</v>
      </c>
      <c r="K16" s="40"/>
      <c r="L16" s="95" t="s">
        <v>49</v>
      </c>
      <c r="M16" s="95"/>
      <c r="N16" s="95"/>
      <c r="O16" s="7" t="s">
        <v>7</v>
      </c>
    </row>
    <row r="17" spans="1:15" s="15" customFormat="1" ht="24.95" customHeight="1">
      <c r="A17">
        <v>84</v>
      </c>
      <c r="B17" s="84" t="s">
        <v>215</v>
      </c>
      <c r="C17" s="84" t="s">
        <v>216</v>
      </c>
      <c r="D17" t="s">
        <v>52</v>
      </c>
      <c r="E17" s="10">
        <v>10</v>
      </c>
      <c r="F17" s="11">
        <f t="shared" si="1"/>
        <v>8</v>
      </c>
      <c r="G17" s="10">
        <v>11.55</v>
      </c>
      <c r="H17" s="11">
        <f t="shared" si="2"/>
        <v>1</v>
      </c>
      <c r="I17" s="10">
        <f t="shared" si="0"/>
        <v>21.55</v>
      </c>
      <c r="J17" s="11">
        <f t="shared" si="3"/>
        <v>4</v>
      </c>
      <c r="K17" s="40"/>
      <c r="L17" s="11">
        <v>1</v>
      </c>
      <c r="M17" s="10">
        <f>LARGE(I$17:I$19,L17)</f>
        <v>22.25</v>
      </c>
      <c r="N17" s="10"/>
      <c r="O17" s="11"/>
    </row>
    <row r="18" spans="1:15" s="15" customFormat="1" ht="24.95" customHeight="1">
      <c r="A18">
        <v>85</v>
      </c>
      <c r="B18" s="84" t="s">
        <v>217</v>
      </c>
      <c r="C18" s="84" t="s">
        <v>218</v>
      </c>
      <c r="D18" t="s">
        <v>52</v>
      </c>
      <c r="E18" s="10">
        <v>10.9</v>
      </c>
      <c r="F18" s="11">
        <f t="shared" si="1"/>
        <v>1</v>
      </c>
      <c r="G18" s="10">
        <v>11.35</v>
      </c>
      <c r="H18" s="11">
        <f t="shared" si="2"/>
        <v>2</v>
      </c>
      <c r="I18" s="10">
        <f t="shared" si="5"/>
        <v>22.25</v>
      </c>
      <c r="J18" s="11">
        <f t="shared" si="3"/>
        <v>1</v>
      </c>
      <c r="K18" s="40"/>
      <c r="L18" s="11">
        <v>2</v>
      </c>
      <c r="M18" s="10">
        <f t="shared" ref="M18:M19" si="6">LARGE(I$17:I$19,L18)</f>
        <v>21.55</v>
      </c>
      <c r="N18" s="10"/>
      <c r="O18" s="11"/>
    </row>
    <row r="19" spans="1:15" s="15" customFormat="1" ht="24.95" customHeight="1">
      <c r="A19">
        <v>86</v>
      </c>
      <c r="B19" s="84" t="s">
        <v>105</v>
      </c>
      <c r="C19" s="84" t="s">
        <v>219</v>
      </c>
      <c r="D19" t="s">
        <v>52</v>
      </c>
      <c r="E19" s="10">
        <v>8.75</v>
      </c>
      <c r="F19" s="11">
        <f t="shared" si="1"/>
        <v>12</v>
      </c>
      <c r="G19" s="10">
        <v>10.95</v>
      </c>
      <c r="H19" s="11">
        <f t="shared" si="2"/>
        <v>6</v>
      </c>
      <c r="I19" s="10">
        <f t="shared" si="5"/>
        <v>19.7</v>
      </c>
      <c r="J19" s="11">
        <f t="shared" si="3"/>
        <v>12</v>
      </c>
      <c r="K19" s="40"/>
      <c r="L19" s="11">
        <v>3</v>
      </c>
      <c r="M19" s="10">
        <f t="shared" si="6"/>
        <v>19.7</v>
      </c>
      <c r="N19" s="10">
        <f>SUM(M17:M19)</f>
        <v>63.5</v>
      </c>
      <c r="O19" s="11">
        <f>RANK(N19,N$9:N$27)</f>
        <v>2</v>
      </c>
    </row>
    <row r="20" spans="1:15" s="15" customFormat="1" ht="24.95" customHeight="1">
      <c r="A20" s="1"/>
      <c r="B20" s="1"/>
      <c r="C20"/>
      <c r="D20"/>
      <c r="E20" s="10"/>
      <c r="F20" s="11"/>
      <c r="G20" s="10"/>
      <c r="H20" s="11"/>
      <c r="I20" s="10"/>
      <c r="J20" s="11"/>
    </row>
    <row r="21" spans="1:15" s="15" customFormat="1" ht="24.95" customHeight="1">
      <c r="A21" s="1"/>
      <c r="B21" s="1"/>
      <c r="C21"/>
      <c r="D21"/>
      <c r="E21" s="10"/>
      <c r="F21" s="11"/>
      <c r="G21" s="10"/>
      <c r="H21" s="11"/>
      <c r="I21" s="10"/>
      <c r="J21" s="11"/>
    </row>
    <row r="22" spans="1:15" ht="24.95" customHeight="1">
      <c r="A22" s="1"/>
      <c r="B22" s="1"/>
      <c r="C22"/>
      <c r="E22" s="10"/>
      <c r="F22" s="11"/>
      <c r="G22" s="10"/>
      <c r="H22" s="11"/>
      <c r="I22" s="10"/>
      <c r="J22" s="11"/>
      <c r="K22" s="15"/>
    </row>
    <row r="23" spans="1:15" ht="26.25" customHeight="1">
      <c r="A23" s="1"/>
      <c r="B23" s="1"/>
      <c r="C23"/>
      <c r="E23" s="10"/>
      <c r="F23" s="11"/>
      <c r="G23" s="10"/>
      <c r="H23" s="11"/>
      <c r="I23" s="10"/>
      <c r="J23" s="11"/>
      <c r="K23" s="15"/>
    </row>
    <row r="24" spans="1:15" ht="21" customHeight="1">
      <c r="A24" s="1"/>
      <c r="B24" s="1"/>
      <c r="C24"/>
      <c r="E24" s="10"/>
      <c r="F24" s="11"/>
      <c r="G24" s="10"/>
      <c r="H24" s="11"/>
      <c r="I24" s="10"/>
      <c r="J24" s="11"/>
      <c r="K24" s="15"/>
    </row>
    <row r="25" spans="1:15" ht="24.75" customHeight="1">
      <c r="A25" s="1"/>
      <c r="B25" s="1"/>
      <c r="C25"/>
      <c r="E25" s="10"/>
      <c r="F25" s="11"/>
      <c r="G25" s="10"/>
      <c r="H25" s="11"/>
      <c r="I25" s="10"/>
      <c r="J25" s="11"/>
      <c r="K25" s="15"/>
    </row>
    <row r="26" spans="1:15" ht="24.95" customHeight="1">
      <c r="A26" s="1"/>
      <c r="B26" s="1"/>
      <c r="C26"/>
      <c r="E26" s="10"/>
      <c r="F26" s="11"/>
      <c r="G26" s="10"/>
      <c r="H26" s="11"/>
      <c r="I26" s="10"/>
      <c r="J26" s="11"/>
      <c r="K26" s="15"/>
    </row>
    <row r="27" spans="1:15" ht="24.95" customHeight="1">
      <c r="A27" s="1"/>
      <c r="B27" s="1"/>
      <c r="C27"/>
      <c r="E27" s="10"/>
      <c r="F27" s="11"/>
      <c r="G27" s="10"/>
      <c r="H27" s="11"/>
      <c r="I27" s="10"/>
      <c r="J27" s="11"/>
      <c r="K27" s="15"/>
    </row>
    <row r="28" spans="1:15" ht="24.95" customHeight="1">
      <c r="A28" s="1"/>
      <c r="B28" s="1"/>
      <c r="C28"/>
      <c r="E28" s="10"/>
      <c r="F28" s="11"/>
      <c r="G28" s="10"/>
      <c r="H28" s="11"/>
      <c r="I28" s="10"/>
      <c r="J28" s="11"/>
      <c r="K28" s="15"/>
    </row>
    <row r="29" spans="1:15" ht="24.95" customHeight="1">
      <c r="A29" s="1"/>
      <c r="B29" s="1"/>
      <c r="C29"/>
      <c r="E29" s="10"/>
      <c r="F29" s="11"/>
      <c r="G29" s="10"/>
      <c r="H29" s="11"/>
      <c r="I29" s="10"/>
      <c r="J29" s="11"/>
      <c r="K29" s="15"/>
    </row>
    <row r="30" spans="1:15" ht="24.95" customHeight="1">
      <c r="A30" s="1"/>
      <c r="B30" s="1"/>
      <c r="C30"/>
      <c r="E30" s="10"/>
      <c r="F30" s="11"/>
      <c r="G30" s="10"/>
      <c r="H30" s="11"/>
      <c r="I30" s="10"/>
      <c r="J30" s="11"/>
      <c r="K30" s="15"/>
    </row>
    <row r="31" spans="1:15" ht="24.95" customHeight="1">
      <c r="A31" s="1"/>
      <c r="B31" s="65"/>
      <c r="C31" s="61"/>
      <c r="D31" s="61"/>
      <c r="E31" s="10"/>
      <c r="F31" s="11"/>
      <c r="G31" s="10"/>
      <c r="H31" s="11"/>
      <c r="I31" s="10"/>
      <c r="J31" s="11"/>
      <c r="K31" s="15"/>
    </row>
    <row r="32" spans="1:15" ht="24.95" customHeight="1">
      <c r="A32" s="1"/>
      <c r="B32" s="65"/>
      <c r="C32" s="61"/>
      <c r="D32" s="61"/>
      <c r="E32" s="10"/>
      <c r="F32" s="11"/>
      <c r="G32" s="10"/>
      <c r="H32" s="11"/>
      <c r="I32" s="10"/>
      <c r="J32" s="11"/>
      <c r="K32" s="15"/>
    </row>
    <row r="33" spans="1:11" ht="24.95" customHeight="1">
      <c r="A33" s="1"/>
      <c r="B33" s="66"/>
      <c r="C33" s="60"/>
      <c r="D33" s="60"/>
      <c r="E33" s="10"/>
      <c r="F33" s="11"/>
      <c r="G33" s="10"/>
      <c r="H33" s="11"/>
      <c r="I33" s="10"/>
      <c r="J33" s="11"/>
      <c r="K33" s="15"/>
    </row>
    <row r="34" spans="1:11" ht="24.95" customHeight="1">
      <c r="A34" s="1"/>
      <c r="B34" s="66"/>
      <c r="C34" s="60"/>
      <c r="D34" s="60"/>
      <c r="E34" s="10"/>
      <c r="F34" s="11"/>
      <c r="G34" s="10"/>
      <c r="H34" s="11"/>
      <c r="I34" s="10"/>
      <c r="J34" s="11"/>
      <c r="K34" s="15"/>
    </row>
    <row r="35" spans="1:11" ht="24.95" customHeight="1">
      <c r="A35" s="1"/>
      <c r="B35" s="66"/>
      <c r="C35" s="60"/>
      <c r="D35" s="60"/>
      <c r="E35" s="10"/>
      <c r="F35" s="11"/>
      <c r="G35" s="10"/>
      <c r="H35" s="11"/>
      <c r="I35" s="10"/>
      <c r="J35" s="11"/>
      <c r="K35" s="15"/>
    </row>
    <row r="36" spans="1:11" ht="24.95" customHeight="1">
      <c r="A36" s="1"/>
      <c r="B36" s="66"/>
      <c r="C36" s="60"/>
      <c r="D36" s="60"/>
      <c r="E36" s="10"/>
      <c r="F36" s="11"/>
      <c r="G36" s="10"/>
      <c r="H36" s="11"/>
      <c r="I36" s="10"/>
      <c r="J36" s="11"/>
      <c r="K36" s="15"/>
    </row>
  </sheetData>
  <sheetProtection selectLockedCells="1" selectUnlockedCells="1"/>
  <mergeCells count="9">
    <mergeCell ref="B1:O1"/>
    <mergeCell ref="L12:N12"/>
    <mergeCell ref="L8:N8"/>
    <mergeCell ref="L16:N16"/>
    <mergeCell ref="B2:K2"/>
    <mergeCell ref="B4:K4"/>
    <mergeCell ref="B7:C7"/>
    <mergeCell ref="E6:I6"/>
    <mergeCell ref="L7:O7"/>
  </mergeCells>
  <conditionalFormatting sqref="D20:D21">
    <cfRule type="expression" dxfId="107" priority="51" stopIfTrue="1">
      <formula>E20=1</formula>
    </cfRule>
    <cfRule type="expression" dxfId="106" priority="50" stopIfTrue="1">
      <formula>E20=2</formula>
    </cfRule>
    <cfRule type="expression" dxfId="105" priority="49" stopIfTrue="1">
      <formula>E20=3</formula>
    </cfRule>
  </conditionalFormatting>
  <conditionalFormatting sqref="E8:E23 G8:G23 I8:I23 E25 G25 I25 E29:E30 G29:G30 I29:I30 E34:E35 G34:G35 I34:I35">
    <cfRule type="expression" dxfId="104" priority="40" stopIfTrue="1">
      <formula>F8=3</formula>
    </cfRule>
    <cfRule type="expression" dxfId="103" priority="28" stopIfTrue="1">
      <formula>F8=4</formula>
    </cfRule>
    <cfRule type="expression" dxfId="102" priority="42" stopIfTrue="1">
      <formula>F8=1</formula>
    </cfRule>
    <cfRule type="expression" dxfId="101" priority="30" stopIfTrue="1">
      <formula>F8=6</formula>
    </cfRule>
    <cfRule type="expression" dxfId="100" priority="29" stopIfTrue="1">
      <formula>F8=5</formula>
    </cfRule>
    <cfRule type="expression" dxfId="99" priority="41" stopIfTrue="1">
      <formula>F8=2</formula>
    </cfRule>
  </conditionalFormatting>
  <printOptions horizontalCentered="1"/>
  <pageMargins left="0.7" right="0.7" top="0.75" bottom="0.75" header="0.3" footer="0.3"/>
  <pageSetup paperSize="9" firstPageNumber="0" orientation="landscape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5"/>
  <sheetViews>
    <sheetView topLeftCell="B2" zoomScale="137" zoomScaleNormal="100" workbookViewId="0">
      <selection activeCell="F19" sqref="F19"/>
    </sheetView>
  </sheetViews>
  <sheetFormatPr defaultColWidth="9" defaultRowHeight="15"/>
  <cols>
    <col min="1" max="1" width="4.7109375" style="15" customWidth="1"/>
    <col min="2" max="2" width="13.7109375" style="34" customWidth="1"/>
    <col min="3" max="3" width="16.85546875" style="9" customWidth="1"/>
    <col min="4" max="4" width="13.85546875" style="15" customWidth="1"/>
    <col min="5" max="5" width="8.7109375" style="34" customWidth="1"/>
    <col min="6" max="6" width="6.140625" style="15" customWidth="1"/>
    <col min="7" max="7" width="9.28515625" style="15" customWidth="1"/>
    <col min="8" max="8" width="7.140625" style="15" customWidth="1"/>
    <col min="9" max="9" width="9.42578125" style="15" customWidth="1"/>
    <col min="10" max="10" width="5.7109375" style="15" customWidth="1"/>
    <col min="11" max="11" width="2.85546875" style="15" customWidth="1"/>
    <col min="12" max="14" width="6.28515625" style="15" customWidth="1"/>
    <col min="15" max="15" width="7.85546875" style="15" customWidth="1"/>
    <col min="16" max="16384" width="9" style="15"/>
  </cols>
  <sheetData>
    <row r="1" spans="1:15" ht="21.95">
      <c r="A1"/>
      <c r="B1" s="96" t="s">
        <v>220</v>
      </c>
      <c r="C1" s="96"/>
      <c r="D1" s="96"/>
      <c r="E1" s="96"/>
      <c r="F1" s="96"/>
      <c r="G1" s="96"/>
      <c r="H1" s="96"/>
      <c r="I1" s="96"/>
      <c r="J1" s="96"/>
      <c r="K1" s="96"/>
    </row>
    <row r="2" spans="1:15">
      <c r="A2"/>
      <c r="B2" s="33"/>
      <c r="C2" s="15"/>
      <c r="D2" s="9"/>
      <c r="E2" s="15"/>
      <c r="F2" s="34"/>
    </row>
    <row r="3" spans="1:15" ht="20.100000000000001" customHeight="1">
      <c r="A3"/>
      <c r="B3" s="93" t="s">
        <v>60</v>
      </c>
      <c r="C3" s="93"/>
      <c r="D3" s="93"/>
      <c r="E3" s="93"/>
      <c r="F3" s="93"/>
      <c r="G3" s="93"/>
      <c r="H3" s="93"/>
      <c r="I3" s="93"/>
      <c r="J3" s="93"/>
      <c r="K3" s="93"/>
    </row>
    <row r="4" spans="1:15" ht="20.100000000000001" customHeight="1"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5" ht="18.600000000000001" customHeight="1">
      <c r="B5" s="33"/>
      <c r="C5" s="15"/>
      <c r="D5" s="9"/>
      <c r="E5" s="102"/>
      <c r="F5" s="102"/>
      <c r="G5" s="102"/>
      <c r="H5" s="102"/>
      <c r="I5" s="102"/>
      <c r="K5" s="40"/>
      <c r="L5" s="95" t="s">
        <v>104</v>
      </c>
      <c r="M5" s="95"/>
      <c r="N5" s="95"/>
    </row>
    <row r="6" spans="1:15" ht="32.1">
      <c r="A6" s="15" t="s">
        <v>3</v>
      </c>
      <c r="B6" s="97" t="s">
        <v>4</v>
      </c>
      <c r="C6" s="97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K6" s="40"/>
      <c r="L6" s="95" t="s">
        <v>132</v>
      </c>
      <c r="M6" s="95"/>
      <c r="N6" s="95"/>
      <c r="O6" s="7" t="s">
        <v>7</v>
      </c>
    </row>
    <row r="7" spans="1:15" ht="23.1" customHeight="1">
      <c r="A7">
        <v>87</v>
      </c>
      <c r="B7" t="s">
        <v>221</v>
      </c>
      <c r="C7" t="s">
        <v>222</v>
      </c>
      <c r="D7" t="s">
        <v>73</v>
      </c>
      <c r="E7" s="10">
        <v>12.3</v>
      </c>
      <c r="F7" s="11">
        <f>RANK(E7,E$7:E$24)</f>
        <v>3</v>
      </c>
      <c r="G7" s="10">
        <v>13.5</v>
      </c>
      <c r="H7" s="11">
        <f>RANK(G7,G$7:G$24)</f>
        <v>1</v>
      </c>
      <c r="I7" s="10">
        <f t="shared" ref="I7:I22" si="0">E7+G7</f>
        <v>25.8</v>
      </c>
      <c r="J7" s="11">
        <f>RANK(I7,I$7:I$24)</f>
        <v>3</v>
      </c>
      <c r="K7" s="40"/>
      <c r="L7" s="11">
        <v>1</v>
      </c>
      <c r="M7" s="10">
        <f>LARGE(I$14:I$18,L7)</f>
        <v>25.85</v>
      </c>
      <c r="N7" s="10"/>
      <c r="O7" s="11"/>
    </row>
    <row r="8" spans="1:15" ht="23.1" customHeight="1">
      <c r="A8">
        <v>88</v>
      </c>
      <c r="B8" t="s">
        <v>223</v>
      </c>
      <c r="C8" t="s">
        <v>224</v>
      </c>
      <c r="D8" t="s">
        <v>73</v>
      </c>
      <c r="E8" s="10">
        <v>11.8</v>
      </c>
      <c r="F8" s="11">
        <f>RANK(E8,E$7:E$35)</f>
        <v>11</v>
      </c>
      <c r="G8" s="10">
        <v>12.85</v>
      </c>
      <c r="H8" s="11">
        <f t="shared" ref="H8:H14" si="1">RANK(G8,G$7:G$24)</f>
        <v>7</v>
      </c>
      <c r="I8" s="10">
        <f t="shared" si="0"/>
        <v>24.65</v>
      </c>
      <c r="J8" s="11">
        <f t="shared" ref="J8:J22" si="2">RANK(I8,I$7:I$24)</f>
        <v>7</v>
      </c>
      <c r="K8" s="40"/>
      <c r="L8" s="11">
        <v>2</v>
      </c>
      <c r="M8" s="10">
        <f t="shared" ref="M8:M9" si="3">LARGE(I$14:I$18,L8)</f>
        <v>24.9</v>
      </c>
      <c r="N8" s="10"/>
      <c r="O8" s="11"/>
    </row>
    <row r="9" spans="1:15" ht="23.1" customHeight="1">
      <c r="A9">
        <v>89</v>
      </c>
      <c r="B9" t="s">
        <v>225</v>
      </c>
      <c r="C9" t="s">
        <v>226</v>
      </c>
      <c r="D9" t="s">
        <v>73</v>
      </c>
      <c r="E9" s="10">
        <v>11.7</v>
      </c>
      <c r="F9" s="82">
        <f>RANK(E9,E$7:E$24)</f>
        <v>12</v>
      </c>
      <c r="G9" s="10">
        <v>12.75</v>
      </c>
      <c r="H9" s="11">
        <f t="shared" si="1"/>
        <v>8</v>
      </c>
      <c r="I9" s="10">
        <f t="shared" si="0"/>
        <v>24.45</v>
      </c>
      <c r="J9" s="11">
        <f t="shared" si="2"/>
        <v>9</v>
      </c>
      <c r="K9" s="40"/>
      <c r="L9" s="11">
        <v>3</v>
      </c>
      <c r="M9" s="10">
        <f t="shared" si="3"/>
        <v>24.55</v>
      </c>
      <c r="N9" s="10">
        <f>SUM(M7:M9)</f>
        <v>75.3</v>
      </c>
      <c r="O9" s="11">
        <f>RANK(N9,N$9:N$27)</f>
        <v>1</v>
      </c>
    </row>
    <row r="10" spans="1:15" ht="23.1" customHeight="1">
      <c r="A10">
        <v>90</v>
      </c>
      <c r="B10" t="s">
        <v>227</v>
      </c>
      <c r="C10" t="s">
        <v>228</v>
      </c>
      <c r="D10" t="s">
        <v>73</v>
      </c>
      <c r="E10" s="10">
        <v>12</v>
      </c>
      <c r="F10" s="11">
        <f>RANK(E10,E$7:E$35)</f>
        <v>8</v>
      </c>
      <c r="G10" s="10">
        <v>12.7</v>
      </c>
      <c r="H10" s="11">
        <f t="shared" si="1"/>
        <v>9</v>
      </c>
      <c r="I10" s="10">
        <f t="shared" si="0"/>
        <v>24.7</v>
      </c>
      <c r="J10" s="11">
        <f t="shared" si="2"/>
        <v>6</v>
      </c>
      <c r="K10" s="40"/>
    </row>
    <row r="11" spans="1:15" ht="23.1" customHeight="1">
      <c r="A11">
        <v>91</v>
      </c>
      <c r="B11" t="s">
        <v>229</v>
      </c>
      <c r="C11" t="s">
        <v>230</v>
      </c>
      <c r="D11" t="s">
        <v>22</v>
      </c>
      <c r="E11" s="10">
        <v>12.7</v>
      </c>
      <c r="F11" s="11">
        <f>RANK(E11,E$7:E$24)</f>
        <v>1</v>
      </c>
      <c r="G11" s="10">
        <v>13.45</v>
      </c>
      <c r="H11" s="11">
        <f t="shared" si="1"/>
        <v>2</v>
      </c>
      <c r="I11" s="10">
        <f t="shared" si="0"/>
        <v>26.15</v>
      </c>
      <c r="J11" s="11">
        <f t="shared" si="2"/>
        <v>1</v>
      </c>
      <c r="K11" s="40"/>
      <c r="L11" s="95" t="s">
        <v>22</v>
      </c>
      <c r="M11" s="95"/>
      <c r="N11" s="95"/>
      <c r="O11" s="7" t="s">
        <v>7</v>
      </c>
    </row>
    <row r="12" spans="1:15" ht="23.1" customHeight="1">
      <c r="A12">
        <v>92</v>
      </c>
      <c r="B12" t="s">
        <v>231</v>
      </c>
      <c r="C12" t="s">
        <v>232</v>
      </c>
      <c r="D12" t="s">
        <v>22</v>
      </c>
      <c r="E12" s="10">
        <v>11.6</v>
      </c>
      <c r="F12" s="11">
        <f>RANK(E12,E$7:E$35)</f>
        <v>13</v>
      </c>
      <c r="G12" s="10">
        <v>11.45</v>
      </c>
      <c r="H12" s="11">
        <f t="shared" si="1"/>
        <v>13</v>
      </c>
      <c r="I12" s="10">
        <f t="shared" si="0"/>
        <v>23.049999999999997</v>
      </c>
      <c r="J12" s="11">
        <f t="shared" si="2"/>
        <v>13</v>
      </c>
      <c r="K12" s="40"/>
      <c r="L12" s="11">
        <v>1</v>
      </c>
      <c r="M12" s="10">
        <f>LARGE(I$11:I$13,L12)</f>
        <v>26.15</v>
      </c>
      <c r="N12" s="10"/>
      <c r="O12" s="11"/>
    </row>
    <row r="13" spans="1:15" ht="23.1" customHeight="1">
      <c r="A13">
        <v>93</v>
      </c>
      <c r="B13" t="s">
        <v>233</v>
      </c>
      <c r="C13" t="s">
        <v>234</v>
      </c>
      <c r="D13" t="s">
        <v>22</v>
      </c>
      <c r="E13" s="10">
        <v>12.05</v>
      </c>
      <c r="F13" s="11">
        <f>RANK(E13,E$7:E$24)</f>
        <v>7</v>
      </c>
      <c r="G13" s="10">
        <v>10.8</v>
      </c>
      <c r="H13" s="11">
        <f t="shared" si="1"/>
        <v>14</v>
      </c>
      <c r="I13" s="10">
        <f t="shared" si="0"/>
        <v>22.85</v>
      </c>
      <c r="J13" s="11">
        <f t="shared" si="2"/>
        <v>14</v>
      </c>
      <c r="K13" s="40"/>
      <c r="L13" s="11">
        <v>2</v>
      </c>
      <c r="M13" s="10">
        <f t="shared" ref="M13:M14" si="4">LARGE(I$11:I$13,L13)</f>
        <v>23.049999999999997</v>
      </c>
      <c r="N13" s="10"/>
      <c r="O13" s="11"/>
    </row>
    <row r="14" spans="1:15" ht="23.1" customHeight="1">
      <c r="A14">
        <v>94</v>
      </c>
      <c r="B14" s="84" t="s">
        <v>173</v>
      </c>
      <c r="C14" s="84" t="s">
        <v>235</v>
      </c>
      <c r="D14" t="s">
        <v>13</v>
      </c>
      <c r="E14" s="10">
        <v>0</v>
      </c>
      <c r="F14" s="11">
        <f>RANK(E14,E$7:E$24)</f>
        <v>15</v>
      </c>
      <c r="G14" s="10">
        <v>0</v>
      </c>
      <c r="H14" s="11">
        <f t="shared" si="1"/>
        <v>15</v>
      </c>
      <c r="I14" s="10">
        <f t="shared" si="0"/>
        <v>0</v>
      </c>
      <c r="J14" s="11">
        <f t="shared" si="2"/>
        <v>15</v>
      </c>
      <c r="K14" s="40"/>
      <c r="L14" s="11">
        <v>3</v>
      </c>
      <c r="M14" s="10">
        <f t="shared" si="4"/>
        <v>22.85</v>
      </c>
      <c r="N14" s="10">
        <f>SUM(M12:M14)</f>
        <v>72.05</v>
      </c>
      <c r="O14" s="11">
        <f>RANK(N14,N$9:N$27)</f>
        <v>2</v>
      </c>
    </row>
    <row r="15" spans="1:15" ht="23.1" customHeight="1">
      <c r="A15">
        <v>95</v>
      </c>
      <c r="B15" s="84" t="s">
        <v>236</v>
      </c>
      <c r="C15" s="84" t="s">
        <v>237</v>
      </c>
      <c r="D15" t="s">
        <v>13</v>
      </c>
      <c r="E15" s="10">
        <v>12</v>
      </c>
      <c r="F15" s="11">
        <f>RANK(E15,E$7:E$24)</f>
        <v>8</v>
      </c>
      <c r="G15" s="10">
        <v>12.9</v>
      </c>
      <c r="H15" s="11">
        <f>RANK(G15,G$7:G$24)</f>
        <v>5</v>
      </c>
      <c r="I15" s="10">
        <f t="shared" si="0"/>
        <v>24.9</v>
      </c>
      <c r="J15" s="11">
        <f t="shared" si="2"/>
        <v>5</v>
      </c>
      <c r="K15" s="40"/>
    </row>
    <row r="16" spans="1:15" ht="23.1" customHeight="1">
      <c r="A16">
        <v>96</v>
      </c>
      <c r="B16" s="84" t="s">
        <v>238</v>
      </c>
      <c r="C16" s="84" t="s">
        <v>239</v>
      </c>
      <c r="D16" t="s">
        <v>13</v>
      </c>
      <c r="E16" s="10">
        <v>0</v>
      </c>
      <c r="F16" s="11">
        <f>RANK(E16,E$7:E$24)</f>
        <v>15</v>
      </c>
      <c r="G16" s="10">
        <v>0</v>
      </c>
      <c r="H16" s="11">
        <f t="shared" ref="H16:H22" si="5">RANK(G16,G$7:G$24)</f>
        <v>15</v>
      </c>
      <c r="I16" s="10">
        <f t="shared" si="0"/>
        <v>0</v>
      </c>
      <c r="J16" s="11">
        <f t="shared" si="2"/>
        <v>15</v>
      </c>
      <c r="K16" s="40"/>
      <c r="L16" s="95" t="s">
        <v>49</v>
      </c>
      <c r="M16" s="95"/>
      <c r="N16" s="95"/>
      <c r="O16" s="7" t="s">
        <v>7</v>
      </c>
    </row>
    <row r="17" spans="1:15" ht="23.1" customHeight="1">
      <c r="A17">
        <v>97</v>
      </c>
      <c r="B17" s="84" t="s">
        <v>240</v>
      </c>
      <c r="C17" s="84" t="s">
        <v>241</v>
      </c>
      <c r="D17" t="s">
        <v>13</v>
      </c>
      <c r="E17" s="10">
        <v>12.6</v>
      </c>
      <c r="F17" s="11">
        <f t="shared" ref="F17:F22" si="6">RANK(E17,E$7:E$35)</f>
        <v>2</v>
      </c>
      <c r="G17" s="10">
        <v>13.25</v>
      </c>
      <c r="H17" s="11">
        <f t="shared" si="5"/>
        <v>3</v>
      </c>
      <c r="I17" s="10">
        <f t="shared" si="0"/>
        <v>25.85</v>
      </c>
      <c r="J17" s="11">
        <f t="shared" si="2"/>
        <v>2</v>
      </c>
      <c r="K17" s="40"/>
      <c r="L17" s="11">
        <v>1</v>
      </c>
      <c r="M17" s="10">
        <f>LARGE(I$20:I$22,L17)</f>
        <v>24.05</v>
      </c>
      <c r="N17" s="10"/>
      <c r="O17" s="11"/>
    </row>
    <row r="18" spans="1:15" ht="23.1" customHeight="1">
      <c r="A18">
        <v>98</v>
      </c>
      <c r="B18" s="84" t="s">
        <v>107</v>
      </c>
      <c r="C18" s="84" t="s">
        <v>208</v>
      </c>
      <c r="D18" t="s">
        <v>13</v>
      </c>
      <c r="E18" s="10">
        <v>11.5</v>
      </c>
      <c r="F18" s="11">
        <f t="shared" si="6"/>
        <v>14</v>
      </c>
      <c r="G18" s="10">
        <v>13.05</v>
      </c>
      <c r="H18" s="11">
        <f t="shared" si="5"/>
        <v>4</v>
      </c>
      <c r="I18" s="10">
        <f t="shared" si="0"/>
        <v>24.55</v>
      </c>
      <c r="J18" s="11">
        <f t="shared" si="2"/>
        <v>8</v>
      </c>
      <c r="K18" s="40"/>
      <c r="L18" s="11">
        <v>2</v>
      </c>
      <c r="M18" s="10">
        <f t="shared" ref="M18:M19" si="7">LARGE(I$20:I$22,L18)</f>
        <v>24</v>
      </c>
      <c r="N18" s="10"/>
      <c r="O18" s="11"/>
    </row>
    <row r="19" spans="1:15" ht="23.1" customHeight="1">
      <c r="A19">
        <v>99</v>
      </c>
      <c r="B19" t="s">
        <v>242</v>
      </c>
      <c r="C19" t="s">
        <v>243</v>
      </c>
      <c r="D19" t="s">
        <v>135</v>
      </c>
      <c r="E19" s="10">
        <v>12.1</v>
      </c>
      <c r="F19" s="11">
        <f t="shared" si="6"/>
        <v>6</v>
      </c>
      <c r="G19" s="10">
        <v>12.9</v>
      </c>
      <c r="H19" s="11">
        <f t="shared" si="5"/>
        <v>5</v>
      </c>
      <c r="I19" s="10">
        <f t="shared" si="0"/>
        <v>25</v>
      </c>
      <c r="J19" s="11">
        <f t="shared" si="2"/>
        <v>4</v>
      </c>
      <c r="K19" s="40"/>
      <c r="L19" s="11">
        <v>3</v>
      </c>
      <c r="M19" s="10">
        <f t="shared" si="7"/>
        <v>23.45</v>
      </c>
      <c r="N19" s="10">
        <f>SUM(M17:M19)</f>
        <v>71.5</v>
      </c>
      <c r="O19" s="11">
        <f>RANK(N19,N$9:N$27)</f>
        <v>3</v>
      </c>
    </row>
    <row r="20" spans="1:15" ht="23.1" customHeight="1">
      <c r="A20">
        <v>100</v>
      </c>
      <c r="B20" s="84" t="s">
        <v>161</v>
      </c>
      <c r="C20" s="84" t="s">
        <v>244</v>
      </c>
      <c r="D20" t="s">
        <v>52</v>
      </c>
      <c r="E20" s="10">
        <v>12.2</v>
      </c>
      <c r="F20" s="11">
        <f t="shared" si="6"/>
        <v>4</v>
      </c>
      <c r="G20" s="10">
        <v>11.8</v>
      </c>
      <c r="H20" s="11">
        <f t="shared" si="5"/>
        <v>11</v>
      </c>
      <c r="I20" s="10">
        <f t="shared" si="0"/>
        <v>24</v>
      </c>
      <c r="J20" s="11">
        <f t="shared" si="2"/>
        <v>11</v>
      </c>
      <c r="K20" s="40"/>
    </row>
    <row r="21" spans="1:15" ht="23.1" customHeight="1">
      <c r="A21">
        <v>101</v>
      </c>
      <c r="B21" s="84" t="s">
        <v>245</v>
      </c>
      <c r="C21" s="84" t="s">
        <v>68</v>
      </c>
      <c r="D21" t="s">
        <v>52</v>
      </c>
      <c r="E21" s="10">
        <v>12.15</v>
      </c>
      <c r="F21" s="11">
        <f t="shared" si="6"/>
        <v>5</v>
      </c>
      <c r="G21" s="10">
        <v>11.9</v>
      </c>
      <c r="H21" s="11">
        <f t="shared" si="5"/>
        <v>10</v>
      </c>
      <c r="I21" s="10">
        <f t="shared" si="0"/>
        <v>24.05</v>
      </c>
      <c r="J21" s="11">
        <f t="shared" si="2"/>
        <v>10</v>
      </c>
      <c r="K21" s="40"/>
    </row>
    <row r="22" spans="1:15" ht="23.1" customHeight="1">
      <c r="A22">
        <v>102</v>
      </c>
      <c r="B22" s="84" t="s">
        <v>238</v>
      </c>
      <c r="C22" s="84" t="s">
        <v>246</v>
      </c>
      <c r="D22" t="s">
        <v>52</v>
      </c>
      <c r="E22" s="10">
        <v>11.85</v>
      </c>
      <c r="F22" s="11">
        <f t="shared" si="6"/>
        <v>10</v>
      </c>
      <c r="G22" s="10">
        <v>11.6</v>
      </c>
      <c r="H22" s="11">
        <f t="shared" si="5"/>
        <v>12</v>
      </c>
      <c r="I22" s="10">
        <f t="shared" si="0"/>
        <v>23.45</v>
      </c>
      <c r="J22" s="11">
        <f t="shared" si="2"/>
        <v>12</v>
      </c>
      <c r="K22" s="40"/>
    </row>
    <row r="23" spans="1:15" ht="23.1" customHeight="1">
      <c r="A23" s="1"/>
      <c r="B23" s="1"/>
      <c r="C23"/>
      <c r="D23"/>
      <c r="E23" s="10"/>
      <c r="F23" s="11"/>
      <c r="G23" s="10"/>
      <c r="H23" s="11"/>
      <c r="I23" s="10"/>
      <c r="J23" s="11"/>
    </row>
    <row r="24" spans="1:15" ht="23.1" customHeight="1">
      <c r="A24" s="1"/>
      <c r="B24" s="1"/>
      <c r="C24"/>
      <c r="D24"/>
      <c r="E24" s="10"/>
      <c r="F24" s="11"/>
      <c r="G24" s="10"/>
      <c r="H24" s="11"/>
      <c r="I24" s="10"/>
      <c r="J24" s="11"/>
    </row>
    <row r="25" spans="1:15" ht="23.1" customHeight="1">
      <c r="A25" s="1"/>
      <c r="B25" s="1"/>
      <c r="C25"/>
      <c r="D25"/>
      <c r="E25" s="10"/>
      <c r="F25" s="11"/>
      <c r="G25" s="10"/>
      <c r="H25" s="11"/>
      <c r="I25" s="10"/>
      <c r="J25" s="11"/>
    </row>
    <row r="26" spans="1:15" ht="23.1" customHeight="1">
      <c r="A26" s="1"/>
      <c r="B26" s="1"/>
      <c r="C26"/>
      <c r="D26"/>
      <c r="E26" s="10"/>
      <c r="F26" s="11"/>
      <c r="G26" s="10"/>
      <c r="H26" s="11"/>
      <c r="I26" s="10"/>
      <c r="J26" s="11"/>
    </row>
    <row r="27" spans="1:15" ht="23.1" customHeight="1">
      <c r="A27" s="1"/>
      <c r="B27" s="1"/>
      <c r="C27"/>
      <c r="D27"/>
      <c r="E27" s="10"/>
      <c r="F27" s="11"/>
      <c r="G27" s="10"/>
      <c r="H27" s="11"/>
      <c r="I27" s="10"/>
      <c r="J27" s="11"/>
    </row>
    <row r="28" spans="1:15" ht="23.1" customHeight="1">
      <c r="A28" s="1"/>
      <c r="B28" s="1"/>
      <c r="C28"/>
      <c r="D28"/>
      <c r="E28" s="10"/>
      <c r="F28" s="11"/>
      <c r="G28" s="10"/>
      <c r="H28" s="11"/>
      <c r="I28" s="10"/>
      <c r="J28" s="11"/>
    </row>
    <row r="29" spans="1:15" ht="23.1" customHeight="1">
      <c r="B29" s="1"/>
      <c r="C29"/>
      <c r="D29"/>
      <c r="E29" s="10"/>
      <c r="F29" s="11"/>
      <c r="G29" s="10"/>
      <c r="H29" s="11"/>
      <c r="I29" s="10"/>
      <c r="J29" s="11"/>
    </row>
    <row r="30" spans="1:15" ht="23.1" customHeight="1">
      <c r="B30" s="65"/>
      <c r="C30" s="61"/>
      <c r="D30" s="61"/>
      <c r="E30" s="10"/>
      <c r="F30" s="11"/>
      <c r="G30" s="10"/>
      <c r="H30" s="11"/>
      <c r="I30" s="10"/>
      <c r="J30" s="11"/>
    </row>
    <row r="31" spans="1:15" ht="23.1" customHeight="1">
      <c r="B31" s="65"/>
      <c r="C31" s="61"/>
      <c r="D31" s="61"/>
      <c r="E31" s="10"/>
      <c r="F31" s="11"/>
      <c r="G31" s="10"/>
      <c r="H31" s="11"/>
      <c r="I31" s="10"/>
      <c r="J31" s="11"/>
    </row>
    <row r="32" spans="1:15" ht="23.1" customHeight="1">
      <c r="B32" s="66"/>
      <c r="C32" s="60"/>
      <c r="D32" s="60"/>
      <c r="E32" s="10"/>
      <c r="F32" s="11"/>
      <c r="G32" s="10"/>
      <c r="H32" s="11"/>
      <c r="I32" s="10"/>
      <c r="J32" s="11"/>
    </row>
    <row r="33" spans="2:10" ht="23.1" customHeight="1">
      <c r="B33" s="66"/>
      <c r="C33" s="60"/>
      <c r="D33" s="60"/>
      <c r="E33" s="10"/>
      <c r="F33" s="11"/>
      <c r="G33" s="10"/>
      <c r="H33" s="11"/>
      <c r="I33" s="10"/>
      <c r="J33" s="11"/>
    </row>
    <row r="34" spans="2:10" ht="23.1" customHeight="1">
      <c r="B34" s="66"/>
      <c r="C34" s="60"/>
      <c r="D34" s="60"/>
      <c r="E34" s="10"/>
      <c r="F34" s="11"/>
      <c r="G34" s="10"/>
      <c r="H34" s="11"/>
      <c r="I34" s="10"/>
      <c r="J34" s="11"/>
    </row>
    <row r="35" spans="2:10" ht="23.1" customHeight="1">
      <c r="B35" s="66"/>
      <c r="C35" s="60"/>
      <c r="D35" s="60"/>
      <c r="E35" s="10"/>
      <c r="F35" s="11"/>
      <c r="G35" s="10"/>
      <c r="H35" s="11"/>
      <c r="I35" s="10"/>
      <c r="J35" s="11"/>
    </row>
  </sheetData>
  <sheetProtection selectLockedCells="1" selectUnlockedCells="1"/>
  <sortState xmlns:xlrd2="http://schemas.microsoft.com/office/spreadsheetml/2017/richdata2" ref="B19:C23">
    <sortCondition ref="B19:B23"/>
  </sortState>
  <mergeCells count="8">
    <mergeCell ref="L16:N16"/>
    <mergeCell ref="B6:C6"/>
    <mergeCell ref="B1:K1"/>
    <mergeCell ref="E5:I5"/>
    <mergeCell ref="B3:K3"/>
    <mergeCell ref="L5:N5"/>
    <mergeCell ref="L6:N6"/>
    <mergeCell ref="L11:N11"/>
  </mergeCells>
  <conditionalFormatting sqref="E7:E22 G7:G22 I7:I22 E24 G24 I24 E28:E29 G28:G29 I28:I29 E33:E34 G33:G34 I33:I34">
    <cfRule type="expression" dxfId="98" priority="10" stopIfTrue="1">
      <formula>F7=4</formula>
    </cfRule>
    <cfRule type="expression" dxfId="97" priority="11" stopIfTrue="1">
      <formula>F7=5</formula>
    </cfRule>
    <cfRule type="expression" dxfId="96" priority="12" stopIfTrue="1">
      <formula>F7=6</formula>
    </cfRule>
    <cfRule type="expression" dxfId="95" priority="22" stopIfTrue="1">
      <formula>F7=3</formula>
    </cfRule>
    <cfRule type="expression" dxfId="94" priority="23" stopIfTrue="1">
      <formula>F7=2</formula>
    </cfRule>
    <cfRule type="expression" dxfId="93" priority="24" stopIfTrue="1">
      <formula>F7=1</formula>
    </cfRule>
  </conditionalFormatting>
  <printOptions horizontalCentered="1" gridLines="1"/>
  <pageMargins left="0.7" right="0.7" top="0.75" bottom="0.75" header="0.3" footer="0.3"/>
  <pageSetup paperSize="9" scale="99" firstPageNumber="0" orientation="landscape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3"/>
  <sheetViews>
    <sheetView topLeftCell="D6" zoomScale="166" zoomScaleNormal="100" workbookViewId="0">
      <selection activeCell="J10" sqref="J10"/>
    </sheetView>
  </sheetViews>
  <sheetFormatPr defaultColWidth="9" defaultRowHeight="15"/>
  <cols>
    <col min="1" max="1" width="4.7109375" style="15" customWidth="1"/>
    <col min="2" max="2" width="8.42578125" style="9" customWidth="1"/>
    <col min="3" max="3" width="8.28515625" style="15" customWidth="1"/>
    <col min="4" max="4" width="46.28515625" style="9" customWidth="1"/>
    <col min="5" max="5" width="8.140625" style="15" customWidth="1"/>
    <col min="6" max="6" width="5.28515625" style="34" bestFit="1" customWidth="1"/>
    <col min="7" max="7" width="9.28515625" style="15" customWidth="1"/>
    <col min="8" max="8" width="4.7109375" style="15" customWidth="1"/>
    <col min="9" max="9" width="8.7109375" style="15" customWidth="1"/>
    <col min="10" max="10" width="3.85546875" style="15" customWidth="1"/>
    <col min="11" max="11" width="1.7109375" style="15" customWidth="1"/>
    <col min="12" max="12" width="4.7109375" style="11" customWidth="1"/>
    <col min="13" max="13" width="9.28515625" style="15" customWidth="1"/>
    <col min="14" max="14" width="8" style="15" customWidth="1"/>
    <col min="15" max="15" width="4.7109375" style="15" customWidth="1"/>
    <col min="16" max="16384" width="9" style="15"/>
  </cols>
  <sheetData>
    <row r="1" spans="1:21" ht="21.95">
      <c r="B1" s="99" t="str">
        <f>'R1 U8 Inter'!B1:O1</f>
        <v>General Gymnastics - Floor and Vault Competition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ht="21.95">
      <c r="B2" s="96" t="s">
        <v>247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1">
      <c r="B3" s="33"/>
    </row>
    <row r="4" spans="1:21">
      <c r="B4" s="93" t="s">
        <v>177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21" ht="12.75" customHeight="1">
      <c r="B5" s="33"/>
      <c r="K5" s="40"/>
    </row>
    <row r="6" spans="1:21" ht="32.1">
      <c r="A6" s="15" t="s">
        <v>3</v>
      </c>
      <c r="B6" s="97" t="s">
        <v>4</v>
      </c>
      <c r="C6" s="97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K6" s="40"/>
      <c r="L6" s="95" t="s">
        <v>248</v>
      </c>
      <c r="M6" s="95"/>
      <c r="N6" s="95"/>
      <c r="Q6" s="37"/>
      <c r="R6" s="37"/>
      <c r="S6" s="37"/>
      <c r="T6" s="37"/>
      <c r="U6" s="42"/>
    </row>
    <row r="7" spans="1:21" ht="24.95" customHeight="1">
      <c r="A7">
        <v>126</v>
      </c>
      <c r="B7" t="s">
        <v>249</v>
      </c>
      <c r="C7" t="s">
        <v>250</v>
      </c>
      <c r="D7" t="s">
        <v>22</v>
      </c>
      <c r="E7" s="10">
        <v>12.5</v>
      </c>
      <c r="F7" s="11">
        <f>RANK(E7,E$7:E$13)</f>
        <v>1</v>
      </c>
      <c r="G7" s="10">
        <v>12.4</v>
      </c>
      <c r="H7" s="11">
        <f t="shared" ref="H7:H10" si="0">RANK(G7,G$7:G$13)</f>
        <v>3</v>
      </c>
      <c r="I7" s="10">
        <f t="shared" ref="I7" si="1">E7+G7</f>
        <v>24.9</v>
      </c>
      <c r="J7" s="11">
        <f t="shared" ref="J7:J10" si="2">RANK(I7,I$7:I$13)</f>
        <v>1</v>
      </c>
      <c r="K7" s="40"/>
      <c r="M7" s="10"/>
      <c r="N7" s="10"/>
      <c r="O7" s="11"/>
      <c r="Q7" s="37"/>
      <c r="R7" s="37"/>
      <c r="S7" s="37"/>
      <c r="T7" s="37"/>
      <c r="U7" s="42"/>
    </row>
    <row r="8" spans="1:21" ht="24.95" customHeight="1">
      <c r="A8">
        <v>127</v>
      </c>
      <c r="B8" t="s">
        <v>251</v>
      </c>
      <c r="C8" t="s">
        <v>252</v>
      </c>
      <c r="D8" t="s">
        <v>22</v>
      </c>
      <c r="E8" s="10">
        <v>12.3</v>
      </c>
      <c r="F8" s="11">
        <f t="shared" ref="F8:F10" si="3">RANK(E8,E$7:E$13)</f>
        <v>2</v>
      </c>
      <c r="G8" s="10">
        <v>11.95</v>
      </c>
      <c r="H8" s="11">
        <f t="shared" si="0"/>
        <v>4</v>
      </c>
      <c r="I8" s="10">
        <f>E8+G8</f>
        <v>24.25</v>
      </c>
      <c r="J8" s="11">
        <f t="shared" si="2"/>
        <v>4</v>
      </c>
      <c r="K8" s="40"/>
      <c r="M8" s="10"/>
      <c r="N8" s="10"/>
      <c r="O8" s="11"/>
      <c r="Q8" s="37"/>
      <c r="R8" s="37"/>
      <c r="S8" s="37"/>
      <c r="T8" s="37"/>
      <c r="U8" s="42"/>
    </row>
    <row r="9" spans="1:21">
      <c r="A9">
        <v>128</v>
      </c>
      <c r="B9" t="s">
        <v>47</v>
      </c>
      <c r="C9" t="s">
        <v>253</v>
      </c>
      <c r="D9" t="s">
        <v>52</v>
      </c>
      <c r="E9" s="10">
        <v>12.05</v>
      </c>
      <c r="F9" s="11">
        <f t="shared" si="3"/>
        <v>3</v>
      </c>
      <c r="G9" s="10">
        <v>12.45</v>
      </c>
      <c r="H9" s="11">
        <f t="shared" si="0"/>
        <v>2</v>
      </c>
      <c r="I9" s="10">
        <f t="shared" ref="I9:I10" si="4">E9+G9</f>
        <v>24.5</v>
      </c>
      <c r="J9" s="11">
        <f t="shared" si="2"/>
        <v>2</v>
      </c>
      <c r="K9" s="40"/>
      <c r="L9" s="16"/>
      <c r="M9" s="17"/>
      <c r="N9" s="17"/>
      <c r="O9" s="16"/>
    </row>
    <row r="10" spans="1:21">
      <c r="A10">
        <v>129</v>
      </c>
      <c r="B10" t="s">
        <v>254</v>
      </c>
      <c r="C10" t="s">
        <v>255</v>
      </c>
      <c r="D10" t="s">
        <v>52</v>
      </c>
      <c r="E10" s="10">
        <v>11.6</v>
      </c>
      <c r="F10" s="11">
        <f t="shared" si="3"/>
        <v>4</v>
      </c>
      <c r="G10" s="10">
        <v>12.85</v>
      </c>
      <c r="H10" s="11">
        <f t="shared" si="0"/>
        <v>1</v>
      </c>
      <c r="I10" s="10">
        <f t="shared" si="4"/>
        <v>24.45</v>
      </c>
      <c r="J10" s="11">
        <f t="shared" si="2"/>
        <v>3</v>
      </c>
      <c r="K10" s="40"/>
      <c r="L10" s="16"/>
      <c r="M10" s="17"/>
      <c r="N10" s="17"/>
      <c r="O10" s="16"/>
    </row>
    <row r="11" spans="1:21">
      <c r="A11" s="1"/>
      <c r="B11"/>
      <c r="C11"/>
      <c r="D11"/>
      <c r="E11" s="10"/>
      <c r="F11" s="11"/>
      <c r="G11" s="10"/>
      <c r="H11" s="11"/>
      <c r="I11" s="10"/>
      <c r="J11" s="11"/>
      <c r="L11" s="16"/>
      <c r="M11" s="17"/>
      <c r="N11" s="17"/>
      <c r="O11" s="16"/>
    </row>
    <row r="12" spans="1:21">
      <c r="A12" s="1"/>
      <c r="B12"/>
      <c r="C12"/>
      <c r="D12"/>
      <c r="E12" s="10"/>
      <c r="F12" s="11"/>
      <c r="G12" s="10"/>
      <c r="H12" s="11"/>
      <c r="I12" s="10"/>
      <c r="J12" s="11"/>
    </row>
    <row r="13" spans="1:21">
      <c r="A13" s="1"/>
      <c r="B13" s="62"/>
      <c r="C13" s="62"/>
      <c r="D13" s="67"/>
      <c r="E13" s="10"/>
      <c r="F13" s="11"/>
      <c r="G13" s="10"/>
      <c r="H13" s="11"/>
      <c r="I13" s="10"/>
      <c r="J13" s="11"/>
    </row>
  </sheetData>
  <sheetProtection selectLockedCells="1" selectUnlockedCells="1"/>
  <mergeCells count="5">
    <mergeCell ref="L6:N6"/>
    <mergeCell ref="B6:C6"/>
    <mergeCell ref="B1:O1"/>
    <mergeCell ref="B2:O2"/>
    <mergeCell ref="B4:O4"/>
  </mergeCells>
  <conditionalFormatting sqref="E7:E13">
    <cfRule type="expression" dxfId="92" priority="12" stopIfTrue="1">
      <formula>F7=1</formula>
    </cfRule>
    <cfRule type="expression" dxfId="91" priority="11" stopIfTrue="1">
      <formula>F7=2</formula>
    </cfRule>
    <cfRule type="expression" dxfId="90" priority="10" stopIfTrue="1">
      <formula>F7=3</formula>
    </cfRule>
  </conditionalFormatting>
  <conditionalFormatting sqref="G7:G13">
    <cfRule type="expression" dxfId="89" priority="1" stopIfTrue="1">
      <formula>H7=3</formula>
    </cfRule>
    <cfRule type="expression" dxfId="88" priority="3" stopIfTrue="1">
      <formula>H7=1</formula>
    </cfRule>
    <cfRule type="expression" dxfId="87" priority="2" stopIfTrue="1">
      <formula>H7=2</formula>
    </cfRule>
  </conditionalFormatting>
  <conditionalFormatting sqref="I7:I13">
    <cfRule type="expression" dxfId="86" priority="4" stopIfTrue="1">
      <formula>J7=3</formula>
    </cfRule>
    <cfRule type="expression" dxfId="85" priority="6" stopIfTrue="1">
      <formula>J7=1</formula>
    </cfRule>
    <cfRule type="expression" dxfId="84" priority="5" stopIfTrue="1">
      <formula>J7=2</formula>
    </cfRule>
  </conditionalFormatting>
  <pageMargins left="0.39374999999999999" right="0.19652777777777777" top="0.74791666666666667" bottom="0.74791666666666667" header="0.51180555555555551" footer="0.51180555555555551"/>
  <pageSetup paperSize="9" scale="90" firstPageNumber="0" orientation="landscape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18"/>
  <sheetViews>
    <sheetView zoomScaleNormal="100" workbookViewId="0">
      <selection activeCell="J7" sqref="J7"/>
    </sheetView>
  </sheetViews>
  <sheetFormatPr defaultColWidth="9" defaultRowHeight="15"/>
  <cols>
    <col min="1" max="1" width="4.7109375" style="15" customWidth="1"/>
    <col min="2" max="2" width="7.42578125" style="9" customWidth="1"/>
    <col min="3" max="3" width="14.85546875" style="15" customWidth="1"/>
    <col min="4" max="4" width="25.140625" style="9" customWidth="1"/>
    <col min="5" max="5" width="9.28515625" style="15" customWidth="1"/>
    <col min="6" max="6" width="5.42578125" style="34" customWidth="1"/>
    <col min="7" max="7" width="9.28515625" style="15" customWidth="1"/>
    <col min="8" max="8" width="4.7109375" style="15" customWidth="1"/>
    <col min="9" max="9" width="10.7109375" style="15" customWidth="1"/>
    <col min="10" max="10" width="4.7109375" style="15" customWidth="1"/>
    <col min="11" max="11" width="1.7109375" style="15" customWidth="1"/>
    <col min="12" max="12" width="4.7109375" style="11" customWidth="1"/>
    <col min="13" max="13" width="9.28515625" style="15" customWidth="1"/>
    <col min="14" max="14" width="8" style="15" customWidth="1"/>
    <col min="15" max="15" width="4.7109375" style="15" customWidth="1"/>
    <col min="16" max="16384" width="9" style="15"/>
  </cols>
  <sheetData>
    <row r="1" spans="1:20" ht="21.9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0" ht="21.95">
      <c r="B2" s="15"/>
      <c r="C2" s="92" t="s">
        <v>256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0" ht="9.75" customHeight="1">
      <c r="B3" s="15"/>
      <c r="C3" s="33"/>
      <c r="D3" s="15"/>
      <c r="E3" s="9"/>
      <c r="F3" s="15"/>
      <c r="G3" s="34"/>
      <c r="L3" s="15"/>
      <c r="M3" s="11"/>
    </row>
    <row r="4" spans="1:20">
      <c r="B4" s="15"/>
      <c r="C4" s="93" t="s">
        <v>60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20" ht="12.75" customHeight="1">
      <c r="B5" s="33"/>
      <c r="K5" s="40"/>
    </row>
    <row r="6" spans="1:20" ht="32.1">
      <c r="A6" s="15" t="s">
        <v>3</v>
      </c>
      <c r="B6" s="97" t="s">
        <v>4</v>
      </c>
      <c r="C6" s="97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K6" s="40"/>
      <c r="L6" s="95" t="s">
        <v>257</v>
      </c>
      <c r="M6" s="95"/>
      <c r="N6" s="95"/>
      <c r="O6" s="7"/>
    </row>
    <row r="7" spans="1:20" ht="20.100000000000001">
      <c r="A7">
        <v>103</v>
      </c>
      <c r="B7" t="s">
        <v>258</v>
      </c>
      <c r="C7" t="s">
        <v>259</v>
      </c>
      <c r="D7" t="s">
        <v>22</v>
      </c>
      <c r="E7" s="10">
        <v>10.4</v>
      </c>
      <c r="F7" s="52">
        <f>RANK(E7,E$7:E$18)</f>
        <v>2</v>
      </c>
      <c r="G7" s="10">
        <v>11.25</v>
      </c>
      <c r="H7" s="52">
        <f>RANK(G7,G$7:G$18)</f>
        <v>2</v>
      </c>
      <c r="I7" s="10">
        <f t="shared" ref="I7" si="0">E7+G7</f>
        <v>21.65</v>
      </c>
      <c r="J7" s="52">
        <f>RANK(I7,I$7:I$18)</f>
        <v>2</v>
      </c>
      <c r="K7" s="53"/>
      <c r="L7" s="95" t="s">
        <v>22</v>
      </c>
      <c r="M7" s="95"/>
      <c r="N7" s="95"/>
      <c r="O7" s="7"/>
      <c r="Q7" s="37"/>
      <c r="R7" s="37"/>
      <c r="S7" s="37"/>
      <c r="T7" s="37"/>
    </row>
    <row r="8" spans="1:20" ht="24.95" customHeight="1">
      <c r="A8">
        <v>104</v>
      </c>
      <c r="B8" s="86" t="s">
        <v>63</v>
      </c>
      <c r="C8" s="86" t="s">
        <v>160</v>
      </c>
      <c r="D8" t="s">
        <v>22</v>
      </c>
      <c r="E8" s="10">
        <v>10.55</v>
      </c>
      <c r="F8" s="52">
        <f t="shared" ref="F8" si="1">RANK(E8,E$7:E$18)</f>
        <v>1</v>
      </c>
      <c r="G8" s="10">
        <v>11.35</v>
      </c>
      <c r="H8" s="52">
        <f t="shared" ref="H8" si="2">RANK(G8,G$7:G$18)</f>
        <v>1</v>
      </c>
      <c r="I8" s="10">
        <f t="shared" ref="I8" si="3">E8+G8</f>
        <v>21.9</v>
      </c>
      <c r="J8" s="52">
        <f t="shared" ref="J8" si="4">RANK(I8,I$7:I$18)</f>
        <v>1</v>
      </c>
      <c r="K8" s="53"/>
      <c r="M8" s="10"/>
      <c r="N8" s="10"/>
      <c r="O8" s="11"/>
      <c r="Q8" s="37"/>
      <c r="R8" s="37"/>
      <c r="S8" s="37"/>
      <c r="T8" s="37"/>
    </row>
    <row r="9" spans="1:20" ht="24.95" customHeight="1">
      <c r="A9" s="1"/>
      <c r="B9"/>
      <c r="C9"/>
      <c r="D9"/>
      <c r="E9" s="10"/>
      <c r="F9" s="52"/>
      <c r="G9" s="10"/>
      <c r="H9" s="52"/>
      <c r="I9" s="10"/>
      <c r="J9" s="52"/>
      <c r="K9" s="53"/>
      <c r="M9" s="10"/>
      <c r="N9" s="10"/>
      <c r="O9" s="11"/>
      <c r="Q9" s="37"/>
      <c r="R9" s="37"/>
      <c r="S9" s="37"/>
      <c r="T9" s="37"/>
    </row>
    <row r="10" spans="1:20" ht="24.95" customHeight="1">
      <c r="A10" s="1"/>
      <c r="B10"/>
      <c r="C10"/>
      <c r="D10"/>
      <c r="E10" s="10"/>
      <c r="F10" s="52"/>
      <c r="G10" s="10"/>
      <c r="H10" s="52"/>
      <c r="I10" s="10"/>
      <c r="J10" s="52"/>
      <c r="K10" s="53"/>
      <c r="M10" s="10"/>
      <c r="Q10" s="37"/>
      <c r="R10" s="37"/>
      <c r="S10" s="37"/>
      <c r="T10" s="37"/>
    </row>
    <row r="11" spans="1:20" ht="24.95" customHeight="1">
      <c r="A11" s="1"/>
      <c r="B11"/>
      <c r="C11"/>
      <c r="D11"/>
      <c r="E11" s="10"/>
      <c r="F11" s="52"/>
      <c r="G11" s="10"/>
      <c r="H11" s="52"/>
      <c r="I11" s="10"/>
      <c r="J11" s="52"/>
      <c r="K11" s="53"/>
      <c r="L11" s="95"/>
      <c r="M11" s="95"/>
      <c r="N11" s="95"/>
      <c r="O11" s="7"/>
      <c r="Q11" s="37"/>
      <c r="R11" s="37"/>
      <c r="S11" s="37"/>
      <c r="T11" s="37"/>
    </row>
    <row r="12" spans="1:20" ht="24.95" customHeight="1">
      <c r="A12" s="68"/>
      <c r="B12" s="69"/>
      <c r="C12" s="69"/>
      <c r="D12"/>
      <c r="E12" s="10"/>
      <c r="F12" s="52"/>
      <c r="G12" s="10"/>
      <c r="H12" s="52"/>
      <c r="I12" s="10"/>
      <c r="J12" s="87"/>
      <c r="K12" s="53"/>
      <c r="M12" s="10"/>
      <c r="N12" s="10"/>
      <c r="O12" s="11"/>
      <c r="Q12" s="37"/>
      <c r="R12" s="37"/>
      <c r="S12" s="37"/>
      <c r="T12" s="37"/>
    </row>
    <row r="13" spans="1:20" ht="24.95" customHeight="1">
      <c r="A13" s="1"/>
      <c r="B13"/>
      <c r="C13"/>
      <c r="D13"/>
      <c r="E13" s="10"/>
      <c r="F13" s="52"/>
      <c r="G13" s="10"/>
      <c r="H13" s="52"/>
      <c r="I13" s="10"/>
      <c r="J13" s="52"/>
      <c r="K13" s="53"/>
      <c r="M13" s="10"/>
      <c r="N13" s="10"/>
      <c r="O13" s="11"/>
      <c r="Q13" s="37"/>
      <c r="R13" s="37"/>
      <c r="S13" s="37"/>
      <c r="T13" s="37"/>
    </row>
    <row r="14" spans="1:20">
      <c r="B14" s="50"/>
      <c r="C14" s="51"/>
      <c r="D14" s="50"/>
      <c r="E14" s="10"/>
      <c r="F14" s="52"/>
      <c r="G14" s="10"/>
      <c r="H14" s="52"/>
      <c r="I14" s="10"/>
      <c r="J14" s="52"/>
      <c r="K14" s="53"/>
      <c r="M14" s="10"/>
      <c r="Q14" s="47"/>
      <c r="R14" s="47"/>
      <c r="S14" s="47"/>
      <c r="T14" s="47"/>
    </row>
    <row r="15" spans="1:20">
      <c r="B15" s="50"/>
      <c r="C15" s="51"/>
      <c r="D15" s="50"/>
      <c r="E15" s="10"/>
      <c r="F15" s="52"/>
      <c r="G15" s="10"/>
      <c r="H15" s="52"/>
      <c r="I15" s="10"/>
      <c r="J15" s="52"/>
      <c r="K15" s="53"/>
    </row>
    <row r="16" spans="1:20">
      <c r="B16" s="50"/>
      <c r="C16" s="51"/>
      <c r="D16" s="50"/>
      <c r="E16" s="10"/>
      <c r="F16" s="52"/>
      <c r="G16" s="10"/>
      <c r="H16" s="52"/>
      <c r="I16" s="10"/>
      <c r="J16" s="52"/>
      <c r="K16" s="53"/>
      <c r="L16" s="52"/>
      <c r="M16" s="51"/>
      <c r="N16" s="51"/>
    </row>
    <row r="17" spans="2:14">
      <c r="B17" s="50"/>
      <c r="C17" s="51"/>
      <c r="D17" s="50"/>
      <c r="E17" s="10"/>
      <c r="F17" s="52"/>
      <c r="G17" s="10"/>
      <c r="H17" s="52"/>
      <c r="I17" s="10"/>
      <c r="J17" s="52"/>
      <c r="K17" s="53"/>
      <c r="L17" s="52"/>
      <c r="M17" s="51"/>
      <c r="N17" s="51"/>
    </row>
    <row r="18" spans="2:14">
      <c r="B18" s="50"/>
      <c r="E18" s="10"/>
      <c r="F18" s="52"/>
      <c r="G18" s="10"/>
      <c r="H18" s="52"/>
      <c r="I18" s="10"/>
      <c r="J18" s="52"/>
      <c r="K18" s="53"/>
    </row>
  </sheetData>
  <sheetProtection selectLockedCells="1" selectUnlockedCells="1"/>
  <mergeCells count="7">
    <mergeCell ref="L11:N11"/>
    <mergeCell ref="A1:N1"/>
    <mergeCell ref="L6:N6"/>
    <mergeCell ref="L7:N7"/>
    <mergeCell ref="C2:P2"/>
    <mergeCell ref="C4:P4"/>
    <mergeCell ref="B6:C6"/>
  </mergeCells>
  <conditionalFormatting sqref="E7:E18">
    <cfRule type="expression" dxfId="83" priority="1" stopIfTrue="1">
      <formula>F7=3</formula>
    </cfRule>
    <cfRule type="expression" dxfId="82" priority="2" stopIfTrue="1">
      <formula>F7=2</formula>
    </cfRule>
    <cfRule type="expression" dxfId="81" priority="3" stopIfTrue="1">
      <formula>F7=1</formula>
    </cfRule>
  </conditionalFormatting>
  <conditionalFormatting sqref="G7:G18">
    <cfRule type="expression" dxfId="80" priority="12" stopIfTrue="1">
      <formula>H7=1</formula>
    </cfRule>
    <cfRule type="expression" dxfId="79" priority="10" stopIfTrue="1">
      <formula>H7=3</formula>
    </cfRule>
    <cfRule type="expression" dxfId="78" priority="11" stopIfTrue="1">
      <formula>H7=2</formula>
    </cfRule>
  </conditionalFormatting>
  <conditionalFormatting sqref="I7:I18">
    <cfRule type="expression" dxfId="77" priority="7" stopIfTrue="1">
      <formula>J7=3</formula>
    </cfRule>
    <cfRule type="expression" dxfId="76" priority="9" stopIfTrue="1">
      <formula>J7=1</formula>
    </cfRule>
    <cfRule type="expression" dxfId="75" priority="8" stopIfTrue="1">
      <formula>J7=2</formula>
    </cfRule>
  </conditionalFormatting>
  <printOptions horizontalCentered="1"/>
  <pageMargins left="0.39374999999999999" right="0.19652777777777777" top="0.74791666666666667" bottom="0.74791666666666667" header="0.51180555555555551" footer="0.51180555555555551"/>
  <pageSetup paperSize="9" scale="90" firstPageNumber="0" orientation="landscape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2"/>
  <sheetViews>
    <sheetView topLeftCell="C5" zoomScale="138" zoomScaleNormal="100" workbookViewId="0">
      <selection activeCell="J8" sqref="J8"/>
    </sheetView>
  </sheetViews>
  <sheetFormatPr defaultColWidth="9" defaultRowHeight="15"/>
  <cols>
    <col min="1" max="1" width="5.28515625" customWidth="1"/>
    <col min="2" max="2" width="8.42578125" style="2" customWidth="1"/>
    <col min="3" max="3" width="10.28515625" customWidth="1"/>
    <col min="4" max="4" width="30.28515625" style="2" customWidth="1"/>
    <col min="5" max="5" width="7.7109375" bestFit="1" customWidth="1"/>
    <col min="6" max="6" width="5.28515625" style="3" bestFit="1" customWidth="1"/>
    <col min="7" max="7" width="7.7109375" bestFit="1" customWidth="1"/>
    <col min="8" max="8" width="5.28515625" bestFit="1" customWidth="1"/>
    <col min="9" max="9" width="7.7109375" bestFit="1" customWidth="1"/>
    <col min="10" max="10" width="3.85546875" bestFit="1" customWidth="1"/>
    <col min="11" max="11" width="1.7109375" customWidth="1"/>
    <col min="12" max="12" width="2" style="4" bestFit="1" customWidth="1"/>
    <col min="13" max="13" width="5.7109375" customWidth="1"/>
    <col min="14" max="14" width="7.42578125" customWidth="1"/>
    <col min="15" max="15" width="5.85546875" customWidth="1"/>
    <col min="17" max="17" width="26.42578125" bestFit="1" customWidth="1"/>
    <col min="20" max="20" width="14" bestFit="1" customWidth="1"/>
    <col min="21" max="21" width="10.42578125" bestFit="1" customWidth="1"/>
  </cols>
  <sheetData>
    <row r="1" spans="1:21" ht="21.9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21" ht="21.95">
      <c r="B2" s="92" t="s">
        <v>260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1">
      <c r="B3" s="1"/>
    </row>
    <row r="4" spans="1:21">
      <c r="B4" s="93" t="s">
        <v>60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21">
      <c r="B5" s="1"/>
      <c r="K5" s="14"/>
    </row>
    <row r="6" spans="1:21" ht="32.1">
      <c r="A6" t="s">
        <v>3</v>
      </c>
      <c r="B6" s="94" t="s">
        <v>4</v>
      </c>
      <c r="C6" s="94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K6" s="14"/>
      <c r="L6" s="95" t="s">
        <v>10</v>
      </c>
      <c r="M6" s="95"/>
      <c r="N6" s="95"/>
      <c r="O6" s="7"/>
    </row>
    <row r="7" spans="1:21" ht="20.100000000000001">
      <c r="A7">
        <v>105</v>
      </c>
      <c r="B7" t="s">
        <v>254</v>
      </c>
      <c r="C7" t="s">
        <v>261</v>
      </c>
      <c r="D7" t="s">
        <v>73</v>
      </c>
      <c r="E7" s="10">
        <v>11.9</v>
      </c>
      <c r="F7" s="55">
        <f>RANK(E7,E$7:E$15)</f>
        <v>2</v>
      </c>
      <c r="G7" s="10">
        <v>13.05</v>
      </c>
      <c r="H7" s="55">
        <f>RANK(G7,G$7:G$15)</f>
        <v>1</v>
      </c>
      <c r="I7" s="10">
        <f t="shared" ref="I7:I10" si="0">E7+G7</f>
        <v>24.950000000000003</v>
      </c>
      <c r="J7" s="55">
        <f>RANK(I7,I$7:I$15)</f>
        <v>1</v>
      </c>
      <c r="K7" s="14"/>
      <c r="L7" s="95" t="s">
        <v>22</v>
      </c>
      <c r="M7" s="95"/>
      <c r="N7" s="95"/>
      <c r="O7" s="7"/>
      <c r="Q7" s="18"/>
      <c r="R7" s="18"/>
      <c r="S7" s="18"/>
      <c r="T7" s="18"/>
      <c r="U7" s="19"/>
    </row>
    <row r="8" spans="1:21">
      <c r="A8">
        <v>106</v>
      </c>
      <c r="B8" t="s">
        <v>262</v>
      </c>
      <c r="C8" t="s">
        <v>263</v>
      </c>
      <c r="D8" t="s">
        <v>135</v>
      </c>
      <c r="E8" s="10">
        <v>10.8</v>
      </c>
      <c r="F8" s="55">
        <f>RANK(E8,E$7:E$15)</f>
        <v>4</v>
      </c>
      <c r="G8" s="10">
        <v>12.75</v>
      </c>
      <c r="H8" s="55">
        <f>RANK(G8,G$7:G$15)</f>
        <v>3</v>
      </c>
      <c r="I8" s="10">
        <f t="shared" si="0"/>
        <v>23.55</v>
      </c>
      <c r="J8" s="55">
        <f>RANK(I8,I$7:I$15)</f>
        <v>4</v>
      </c>
      <c r="K8" s="14"/>
      <c r="L8" s="11"/>
      <c r="M8" s="10"/>
      <c r="N8" s="10"/>
      <c r="O8" s="11"/>
      <c r="Q8" s="18"/>
      <c r="R8" s="18"/>
      <c r="S8" s="18"/>
      <c r="T8" s="18"/>
      <c r="U8" s="19"/>
    </row>
    <row r="9" spans="1:21">
      <c r="A9">
        <v>107</v>
      </c>
      <c r="B9" t="s">
        <v>264</v>
      </c>
      <c r="C9" t="s">
        <v>265</v>
      </c>
      <c r="D9" t="s">
        <v>22</v>
      </c>
      <c r="E9" s="10">
        <v>12</v>
      </c>
      <c r="F9" s="55">
        <f>RANK(E9,E$7:E$15)</f>
        <v>1</v>
      </c>
      <c r="G9" s="10">
        <v>12.75</v>
      </c>
      <c r="H9" s="55">
        <f>RANK(G9,G$7:G$15)</f>
        <v>3</v>
      </c>
      <c r="I9" s="10">
        <f t="shared" si="0"/>
        <v>24.75</v>
      </c>
      <c r="J9" s="55">
        <f>RANK(I9,I$7:I$15)</f>
        <v>2</v>
      </c>
      <c r="K9" s="14"/>
      <c r="L9" s="11"/>
      <c r="M9" s="10"/>
      <c r="N9" s="10"/>
      <c r="Q9" s="18"/>
      <c r="R9" s="18"/>
      <c r="S9" s="18"/>
      <c r="T9" s="18"/>
      <c r="U9" s="19"/>
    </row>
    <row r="10" spans="1:21" ht="20.100000000000001">
      <c r="A10">
        <v>108</v>
      </c>
      <c r="B10" t="s">
        <v>266</v>
      </c>
      <c r="C10" t="s">
        <v>246</v>
      </c>
      <c r="D10" t="s">
        <v>22</v>
      </c>
      <c r="E10" s="10">
        <v>11.55</v>
      </c>
      <c r="F10" s="55">
        <f>RANK(E10,E$7:E$15)</f>
        <v>3</v>
      </c>
      <c r="G10" s="10">
        <v>12.9</v>
      </c>
      <c r="H10" s="55">
        <f>RANK(G10,G$7:G$15)</f>
        <v>2</v>
      </c>
      <c r="I10" s="10">
        <f t="shared" si="0"/>
        <v>24.450000000000003</v>
      </c>
      <c r="J10" s="55">
        <f>RANK(I10,I$7:I$15)</f>
        <v>3</v>
      </c>
      <c r="K10" s="14"/>
      <c r="L10" s="95"/>
      <c r="M10" s="95"/>
      <c r="N10" s="95"/>
      <c r="O10" s="7"/>
      <c r="Q10" s="18"/>
      <c r="R10" s="18"/>
      <c r="S10" s="18"/>
      <c r="T10" s="18"/>
      <c r="U10" s="19"/>
    </row>
    <row r="11" spans="1:21">
      <c r="A11" s="1"/>
      <c r="B11"/>
      <c r="D11"/>
      <c r="E11" s="10"/>
      <c r="F11" s="55"/>
      <c r="G11" s="10"/>
      <c r="H11" s="55"/>
      <c r="I11" s="10"/>
      <c r="J11" s="55"/>
      <c r="L11" s="11"/>
      <c r="M11" s="10"/>
      <c r="N11" s="10"/>
      <c r="O11" s="11"/>
      <c r="Q11" s="18"/>
      <c r="R11" s="18"/>
      <c r="S11" s="18"/>
      <c r="T11" s="18"/>
      <c r="U11" s="19"/>
    </row>
    <row r="12" spans="1:21">
      <c r="A12" s="1"/>
      <c r="B12"/>
      <c r="D12"/>
      <c r="E12" s="10"/>
      <c r="F12" s="55"/>
      <c r="G12" s="10"/>
      <c r="H12" s="55"/>
      <c r="I12" s="10"/>
      <c r="J12" s="55"/>
      <c r="L12" s="11"/>
      <c r="M12" s="10"/>
      <c r="N12" s="10"/>
      <c r="O12" s="11"/>
      <c r="Q12" s="18"/>
      <c r="R12" s="18"/>
      <c r="S12" s="18"/>
      <c r="T12" s="18"/>
      <c r="U12" s="19"/>
    </row>
    <row r="13" spans="1:21">
      <c r="A13" s="1"/>
      <c r="B13"/>
      <c r="D13"/>
      <c r="E13" s="10"/>
      <c r="F13" s="55"/>
      <c r="G13" s="10"/>
      <c r="H13" s="55"/>
      <c r="I13" s="10"/>
      <c r="J13" s="55"/>
      <c r="L13" s="11"/>
      <c r="M13" s="10"/>
      <c r="N13" s="10"/>
      <c r="Q13" s="18"/>
      <c r="R13" s="18"/>
      <c r="S13" s="18"/>
      <c r="T13" s="18"/>
      <c r="U13" s="19"/>
    </row>
    <row r="14" spans="1:21">
      <c r="A14" s="1"/>
      <c r="B14"/>
      <c r="D14"/>
      <c r="E14" s="10"/>
      <c r="F14" s="55"/>
      <c r="G14" s="10"/>
      <c r="H14" s="55"/>
      <c r="I14" s="10"/>
      <c r="J14" s="55"/>
      <c r="L14" s="11"/>
      <c r="M14" s="10"/>
      <c r="N14" s="10"/>
      <c r="O14" s="11"/>
      <c r="Q14" s="18"/>
      <c r="R14" s="18"/>
      <c r="S14" s="18"/>
      <c r="T14" s="18"/>
      <c r="U14" s="19"/>
    </row>
    <row r="15" spans="1:21">
      <c r="A15" s="1"/>
      <c r="B15"/>
      <c r="D15"/>
      <c r="E15" s="10"/>
      <c r="F15" s="55"/>
      <c r="G15" s="10"/>
      <c r="H15" s="55"/>
      <c r="I15" s="10"/>
      <c r="J15" s="55"/>
      <c r="N15" s="10"/>
      <c r="O15" s="11"/>
      <c r="Q15" s="21"/>
      <c r="R15" s="21"/>
      <c r="S15" s="21"/>
      <c r="T15" s="21"/>
      <c r="U15" s="22"/>
    </row>
    <row r="16" spans="1:21">
      <c r="Q16" s="21"/>
      <c r="R16" s="21"/>
      <c r="S16" s="21"/>
      <c r="T16" s="21"/>
      <c r="U16" s="22"/>
    </row>
    <row r="17" spans="3:21">
      <c r="Q17" s="21"/>
      <c r="R17" s="21"/>
      <c r="S17" s="21"/>
      <c r="T17" s="21"/>
      <c r="U17" s="22"/>
    </row>
    <row r="18" spans="3:21">
      <c r="Q18" s="21"/>
      <c r="R18" s="21"/>
      <c r="S18" s="21"/>
      <c r="T18" s="21"/>
      <c r="U18" s="22"/>
    </row>
    <row r="19" spans="3:21">
      <c r="E19" s="54"/>
      <c r="Q19" s="21"/>
      <c r="R19" s="21"/>
      <c r="S19" s="21"/>
      <c r="T19" s="21"/>
      <c r="U19" s="22"/>
    </row>
    <row r="20" spans="3:21">
      <c r="E20" s="54"/>
      <c r="Q20" s="21"/>
      <c r="R20" s="21"/>
      <c r="S20" s="21"/>
      <c r="T20" s="21"/>
      <c r="U20" s="22"/>
    </row>
    <row r="21" spans="3:21">
      <c r="C21" s="15"/>
    </row>
    <row r="22" spans="3:21">
      <c r="C22" s="15"/>
    </row>
  </sheetData>
  <sheetProtection selectLockedCells="1" selectUnlockedCells="1"/>
  <mergeCells count="7">
    <mergeCell ref="L7:N7"/>
    <mergeCell ref="L10:N10"/>
    <mergeCell ref="B1:O1"/>
    <mergeCell ref="B2:O2"/>
    <mergeCell ref="B4:O4"/>
    <mergeCell ref="B6:C6"/>
    <mergeCell ref="L6:N6"/>
  </mergeCells>
  <conditionalFormatting sqref="E7:E15 G7:G15 I7:I15">
    <cfRule type="expression" dxfId="74" priority="7" stopIfTrue="1">
      <formula>F7=3</formula>
    </cfRule>
    <cfRule type="expression" dxfId="73" priority="8" stopIfTrue="1">
      <formula>F7=2</formula>
    </cfRule>
    <cfRule type="expression" dxfId="72" priority="9" stopIfTrue="1">
      <formula>F7=1</formula>
    </cfRule>
  </conditionalFormatting>
  <pageMargins left="0.39374999999999999" right="0.19652777777777777" top="0.74791666666666667" bottom="0.74791666666666667" header="0.51180555555555551" footer="0.51180555555555551"/>
  <pageSetup paperSize="9" scale="85" firstPageNumber="0" orientation="landscape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27"/>
  <sheetViews>
    <sheetView topLeftCell="C3" zoomScale="125" zoomScaleNormal="100" workbookViewId="0">
      <selection activeCell="J8" sqref="J8"/>
    </sheetView>
  </sheetViews>
  <sheetFormatPr defaultColWidth="9" defaultRowHeight="15"/>
  <cols>
    <col min="1" max="1" width="4.85546875" style="15" customWidth="1"/>
    <col min="2" max="2" width="6.140625" style="15" customWidth="1"/>
    <col min="3" max="3" width="12" style="15" customWidth="1"/>
    <col min="4" max="4" width="21.85546875" style="9" customWidth="1"/>
    <col min="5" max="5" width="13.85546875" style="15" customWidth="1"/>
    <col min="6" max="6" width="5.28515625" style="9" customWidth="1"/>
    <col min="7" max="7" width="7.7109375" style="15" bestFit="1" customWidth="1"/>
    <col min="8" max="8" width="3.7109375" style="34" bestFit="1" customWidth="1"/>
    <col min="9" max="9" width="7.7109375" style="15" bestFit="1" customWidth="1"/>
    <col min="10" max="10" width="3.7109375" style="15" bestFit="1" customWidth="1"/>
    <col min="11" max="11" width="2.7109375" style="15" customWidth="1"/>
    <col min="12" max="12" width="3.7109375" style="15" bestFit="1" customWidth="1"/>
    <col min="13" max="13" width="2.140625" style="15" customWidth="1"/>
    <col min="14" max="14" width="8" style="15" customWidth="1"/>
    <col min="15" max="15" width="3.7109375" style="15" customWidth="1"/>
    <col min="16" max="16" width="7.42578125" style="15" customWidth="1"/>
    <col min="17" max="17" width="3.7109375" style="15" customWidth="1"/>
    <col min="18" max="18" width="7" style="15" customWidth="1"/>
    <col min="19" max="19" width="3.7109375" style="15" customWidth="1"/>
    <col min="20" max="20" width="2.28515625" style="15" customWidth="1"/>
    <col min="21" max="22" width="5.85546875" style="15" customWidth="1"/>
    <col min="23" max="23" width="4.7109375" style="11" customWidth="1"/>
    <col min="24" max="24" width="9.28515625" style="15" customWidth="1"/>
    <col min="25" max="25" width="7.28515625" style="15" customWidth="1"/>
    <col min="26" max="29" width="9" style="15"/>
    <col min="30" max="30" width="13.7109375" style="15" bestFit="1" customWidth="1"/>
    <col min="31" max="31" width="10.42578125" style="15" bestFit="1" customWidth="1"/>
    <col min="32" max="16384" width="9" style="15"/>
  </cols>
  <sheetData>
    <row r="1" spans="1:31" ht="21.9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 s="77"/>
      <c r="R1" s="77"/>
      <c r="S1" s="77"/>
      <c r="T1" s="77"/>
      <c r="U1" s="77"/>
      <c r="V1" s="77"/>
      <c r="W1" s="77"/>
      <c r="X1" s="77"/>
      <c r="Y1" s="77"/>
    </row>
    <row r="2" spans="1:31" ht="21.95">
      <c r="B2" s="92" t="s">
        <v>267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/>
      <c r="Q2" s="78"/>
      <c r="R2" s="78"/>
      <c r="S2" s="78"/>
      <c r="T2" s="78"/>
      <c r="U2" s="78"/>
      <c r="V2" s="78"/>
      <c r="W2" s="78"/>
      <c r="X2" s="78"/>
      <c r="Y2" s="78"/>
    </row>
    <row r="3" spans="1:31">
      <c r="B3" s="1"/>
      <c r="C3"/>
      <c r="D3" s="2"/>
      <c r="E3"/>
      <c r="F3" s="3"/>
      <c r="G3"/>
      <c r="H3"/>
      <c r="I3"/>
      <c r="J3"/>
      <c r="K3"/>
      <c r="L3" s="4"/>
      <c r="M3"/>
      <c r="N3"/>
      <c r="O3"/>
      <c r="P3"/>
      <c r="Q3"/>
      <c r="R3"/>
      <c r="S3"/>
      <c r="T3"/>
      <c r="U3"/>
      <c r="V3"/>
      <c r="W3" s="4"/>
      <c r="X3"/>
      <c r="Y3"/>
    </row>
    <row r="4" spans="1:31">
      <c r="B4" s="93" t="s">
        <v>60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/>
      <c r="Q4" s="64"/>
      <c r="R4" s="64"/>
      <c r="S4" s="64"/>
      <c r="T4" s="64"/>
      <c r="U4" s="64"/>
      <c r="V4" s="64"/>
      <c r="W4" s="64"/>
      <c r="X4" s="64"/>
      <c r="Y4" s="64"/>
    </row>
    <row r="5" spans="1:31">
      <c r="B5" s="1"/>
      <c r="C5"/>
      <c r="D5" s="2"/>
      <c r="E5"/>
      <c r="F5" s="3"/>
      <c r="G5"/>
      <c r="H5"/>
      <c r="I5"/>
      <c r="J5"/>
      <c r="K5" s="14"/>
      <c r="L5" s="4"/>
      <c r="M5"/>
      <c r="N5"/>
      <c r="O5"/>
      <c r="P5"/>
      <c r="Q5" s="64"/>
      <c r="R5" s="64"/>
      <c r="S5" s="64"/>
      <c r="T5" s="64"/>
      <c r="U5" s="64"/>
      <c r="V5" s="64"/>
      <c r="W5" s="64"/>
      <c r="X5" s="64"/>
      <c r="Y5" s="64"/>
    </row>
    <row r="6" spans="1:31" ht="32.1">
      <c r="A6" s="85" t="s">
        <v>3</v>
      </c>
      <c r="B6" s="94" t="s">
        <v>4</v>
      </c>
      <c r="C6" s="94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K6" s="89"/>
      <c r="L6" s="95" t="s">
        <v>268</v>
      </c>
      <c r="M6" s="95"/>
      <c r="N6" s="95"/>
      <c r="O6" s="7"/>
      <c r="P6"/>
      <c r="Q6" s="80"/>
      <c r="R6" s="80"/>
    </row>
    <row r="7" spans="1:31" ht="21">
      <c r="A7">
        <v>109</v>
      </c>
      <c r="B7" s="84" t="s">
        <v>269</v>
      </c>
      <c r="C7" s="84" t="s">
        <v>270</v>
      </c>
      <c r="D7" t="s">
        <v>52</v>
      </c>
      <c r="E7" s="10">
        <v>12.35</v>
      </c>
      <c r="F7" s="55">
        <f>RANK(E7,E$7:E$16)</f>
        <v>1</v>
      </c>
      <c r="G7" s="10">
        <v>11.35</v>
      </c>
      <c r="H7" s="55">
        <f t="shared" ref="H7:H9" si="0">RANK(G7,G$7:G$16)</f>
        <v>2</v>
      </c>
      <c r="I7" s="10">
        <f t="shared" ref="I7:I9" si="1">E7+G7</f>
        <v>23.7</v>
      </c>
      <c r="J7" s="55">
        <f t="shared" ref="J7:J9" si="2">RANK(I7,I$7:I$16)</f>
        <v>2</v>
      </c>
      <c r="K7" s="88"/>
      <c r="L7" s="95"/>
      <c r="M7" s="95"/>
      <c r="N7" s="95"/>
      <c r="O7" s="7"/>
      <c r="P7"/>
      <c r="Q7" s="7"/>
      <c r="R7" s="8"/>
      <c r="S7" s="7"/>
      <c r="T7" s="7"/>
      <c r="U7" s="7"/>
      <c r="V7" s="7"/>
      <c r="W7" s="79"/>
      <c r="X7" s="79"/>
      <c r="Y7" s="79"/>
    </row>
    <row r="8" spans="1:31" ht="21.6" customHeight="1">
      <c r="A8">
        <v>110</v>
      </c>
      <c r="B8" s="84" t="s">
        <v>271</v>
      </c>
      <c r="C8" s="84" t="s">
        <v>272</v>
      </c>
      <c r="D8" t="s">
        <v>52</v>
      </c>
      <c r="E8" s="10">
        <v>11.95</v>
      </c>
      <c r="F8" s="55">
        <f t="shared" ref="F8:F9" si="3">RANK(E8,E$7:E$16)</f>
        <v>2</v>
      </c>
      <c r="G8" s="10">
        <v>12.05</v>
      </c>
      <c r="H8" s="55">
        <f t="shared" si="0"/>
        <v>1</v>
      </c>
      <c r="I8" s="10">
        <f t="shared" si="1"/>
        <v>24</v>
      </c>
      <c r="J8" s="55">
        <f t="shared" si="2"/>
        <v>1</v>
      </c>
      <c r="K8" s="88"/>
      <c r="L8" s="11"/>
      <c r="M8" s="10"/>
      <c r="N8" s="10"/>
      <c r="O8" s="11"/>
      <c r="P8"/>
      <c r="Q8" s="11"/>
      <c r="R8" s="10"/>
      <c r="S8" s="11"/>
      <c r="T8" s="11"/>
      <c r="U8" s="10"/>
      <c r="V8" s="11"/>
      <c r="W8" s="79"/>
      <c r="X8" s="79"/>
      <c r="Y8" s="79"/>
      <c r="Z8" s="7"/>
      <c r="AA8" s="37"/>
      <c r="AB8" s="37"/>
      <c r="AC8" s="37"/>
      <c r="AD8" s="37"/>
      <c r="AE8" s="42"/>
    </row>
    <row r="9" spans="1:31">
      <c r="A9">
        <v>111</v>
      </c>
      <c r="B9" s="84" t="s">
        <v>273</v>
      </c>
      <c r="C9" s="84" t="s">
        <v>274</v>
      </c>
      <c r="D9" t="s">
        <v>52</v>
      </c>
      <c r="E9" s="10">
        <v>0</v>
      </c>
      <c r="F9" s="55">
        <f t="shared" si="3"/>
        <v>3</v>
      </c>
      <c r="G9" s="10">
        <v>0</v>
      </c>
      <c r="H9" s="55">
        <f t="shared" si="0"/>
        <v>3</v>
      </c>
      <c r="I9" s="10">
        <f t="shared" si="1"/>
        <v>0</v>
      </c>
      <c r="J9" s="55">
        <f t="shared" si="2"/>
        <v>3</v>
      </c>
      <c r="K9" s="88"/>
      <c r="L9" s="11"/>
      <c r="M9" s="10"/>
      <c r="N9" s="10"/>
      <c r="O9" s="11"/>
      <c r="P9"/>
      <c r="Q9" s="11"/>
      <c r="R9" s="10"/>
      <c r="S9" s="11"/>
      <c r="T9" s="11"/>
      <c r="U9" s="10"/>
      <c r="V9" s="11"/>
      <c r="X9" s="10"/>
      <c r="Y9" s="10"/>
      <c r="Z9" s="11"/>
      <c r="AA9" s="37"/>
      <c r="AB9" s="37"/>
      <c r="AC9" s="37"/>
      <c r="AD9" s="37"/>
      <c r="AE9" s="42"/>
    </row>
    <row r="10" spans="1:31">
      <c r="B10" s="63"/>
      <c r="C10" s="63"/>
      <c r="D10" s="63"/>
      <c r="E10" s="10"/>
      <c r="F10" s="55"/>
      <c r="G10" s="10"/>
      <c r="H10" s="55"/>
      <c r="I10" s="10"/>
      <c r="J10" s="55"/>
      <c r="K10"/>
      <c r="L10" s="11"/>
      <c r="M10" s="10"/>
      <c r="N10" s="10"/>
      <c r="O10"/>
      <c r="P10"/>
      <c r="Q10" s="11"/>
      <c r="R10" s="10"/>
      <c r="S10" s="11"/>
      <c r="T10" s="11"/>
      <c r="U10" s="10"/>
      <c r="V10" s="11"/>
      <c r="X10" s="10"/>
      <c r="Y10" s="10"/>
      <c r="Z10" s="11"/>
      <c r="AA10" s="47"/>
      <c r="AB10" s="47"/>
      <c r="AC10" s="47"/>
      <c r="AD10" s="47"/>
      <c r="AE10" s="56"/>
    </row>
    <row r="11" spans="1:31" ht="15" customHeight="1">
      <c r="B11"/>
      <c r="C11"/>
      <c r="D11"/>
      <c r="E11" s="10"/>
      <c r="F11" s="55"/>
      <c r="G11" s="10"/>
      <c r="H11" s="55"/>
      <c r="I11" s="10"/>
      <c r="J11" s="55"/>
      <c r="K11"/>
      <c r="L11" s="95"/>
      <c r="M11" s="95"/>
      <c r="N11" s="95"/>
      <c r="O11" s="7"/>
      <c r="P11"/>
      <c r="Q11" s="11"/>
      <c r="R11" s="10"/>
      <c r="S11" s="11"/>
      <c r="T11" s="11"/>
      <c r="U11" s="10"/>
      <c r="V11" s="11"/>
      <c r="W11" s="95"/>
      <c r="X11" s="95"/>
      <c r="Y11" s="95"/>
      <c r="Z11" s="7"/>
      <c r="AA11" s="37"/>
      <c r="AB11" s="37"/>
      <c r="AC11" s="37"/>
      <c r="AD11" s="37"/>
      <c r="AE11" s="42"/>
    </row>
    <row r="12" spans="1:31">
      <c r="B12"/>
      <c r="C12"/>
      <c r="D12"/>
      <c r="E12" s="10"/>
      <c r="F12" s="55"/>
      <c r="G12" s="10"/>
      <c r="H12" s="55"/>
      <c r="I12" s="10"/>
      <c r="J12" s="55"/>
      <c r="K12"/>
      <c r="L12" s="11"/>
      <c r="M12" s="10"/>
      <c r="N12" s="10"/>
      <c r="O12" s="11"/>
      <c r="P12"/>
      <c r="Q12" s="11"/>
      <c r="R12" s="10"/>
      <c r="S12" s="11"/>
      <c r="T12" s="11"/>
      <c r="U12" s="10"/>
      <c r="V12" s="11"/>
      <c r="X12" s="10"/>
      <c r="Y12" s="10"/>
      <c r="Z12" s="11"/>
      <c r="AA12" s="37"/>
      <c r="AB12" s="37"/>
      <c r="AC12" s="37"/>
      <c r="AD12" s="37"/>
      <c r="AE12" s="42"/>
    </row>
    <row r="13" spans="1:31">
      <c r="B13"/>
      <c r="C13"/>
      <c r="D13"/>
      <c r="E13" s="10"/>
      <c r="F13" s="55"/>
      <c r="G13" s="10"/>
      <c r="H13" s="55"/>
      <c r="I13" s="10"/>
      <c r="J13" s="55"/>
      <c r="K13"/>
      <c r="L13" s="11"/>
      <c r="M13" s="10"/>
      <c r="N13" s="10"/>
      <c r="O13" s="11"/>
      <c r="P13"/>
      <c r="Q13" s="11"/>
      <c r="R13" s="10"/>
      <c r="S13" s="11"/>
      <c r="T13" s="11"/>
      <c r="U13" s="10"/>
      <c r="V13" s="11"/>
      <c r="X13" s="10"/>
      <c r="Y13" s="10"/>
      <c r="Z13" s="11"/>
      <c r="AA13" s="37"/>
      <c r="AB13" s="37"/>
      <c r="AC13" s="37"/>
      <c r="AD13" s="37"/>
      <c r="AE13" s="42"/>
    </row>
    <row r="14" spans="1:31">
      <c r="B14"/>
      <c r="C14"/>
      <c r="D14"/>
      <c r="E14" s="10"/>
      <c r="F14" s="55"/>
      <c r="G14" s="10"/>
      <c r="H14" s="55"/>
      <c r="I14" s="10"/>
      <c r="J14" s="55"/>
      <c r="K14"/>
      <c r="L14" s="11"/>
      <c r="M14" s="10"/>
      <c r="N14" s="10"/>
      <c r="O14"/>
      <c r="P14"/>
      <c r="Q14" s="11"/>
      <c r="R14" s="10"/>
      <c r="S14" s="11"/>
      <c r="T14" s="11"/>
      <c r="U14" s="10"/>
      <c r="V14" s="11"/>
      <c r="X14" s="10"/>
      <c r="AA14" s="37"/>
      <c r="AB14" s="37"/>
      <c r="AC14" s="37"/>
      <c r="AD14" s="37"/>
      <c r="AE14" s="42"/>
    </row>
    <row r="15" spans="1:31" ht="15.95" customHeight="1">
      <c r="B15"/>
      <c r="C15"/>
      <c r="D15"/>
      <c r="E15" s="10"/>
      <c r="F15" s="55"/>
      <c r="G15" s="10"/>
      <c r="H15" s="55"/>
      <c r="I15" s="10"/>
      <c r="J15" s="55"/>
      <c r="K15"/>
      <c r="L15" s="11"/>
      <c r="M15" s="10"/>
      <c r="N15" s="10"/>
      <c r="O15" s="11"/>
      <c r="P15"/>
      <c r="Q15" s="11"/>
      <c r="R15" s="10"/>
      <c r="S15" s="11"/>
      <c r="T15" s="11"/>
      <c r="U15" s="10"/>
      <c r="V15" s="11"/>
      <c r="W15" s="95"/>
      <c r="X15" s="95"/>
      <c r="Y15" s="95"/>
      <c r="Z15" s="7"/>
      <c r="AA15" s="37"/>
      <c r="AB15" s="37"/>
      <c r="AC15" s="37"/>
      <c r="AD15" s="37"/>
      <c r="AE15" s="42"/>
    </row>
    <row r="16" spans="1:31">
      <c r="B16"/>
      <c r="C16"/>
      <c r="D16"/>
      <c r="E16" s="10"/>
      <c r="F16" s="55"/>
      <c r="G16" s="10"/>
      <c r="H16" s="55"/>
      <c r="I16" s="10"/>
      <c r="J16" s="55"/>
      <c r="K16"/>
      <c r="L16" s="4"/>
      <c r="M16"/>
      <c r="N16" s="10"/>
      <c r="O16" s="11"/>
      <c r="P16"/>
      <c r="Q16" s="11"/>
      <c r="R16" s="10"/>
      <c r="S16" s="11"/>
      <c r="T16" s="11"/>
      <c r="U16" s="10"/>
      <c r="V16" s="11"/>
      <c r="X16" s="10"/>
      <c r="Y16" s="10"/>
      <c r="Z16" s="11"/>
      <c r="AA16" s="37"/>
      <c r="AB16" s="37"/>
      <c r="AC16" s="37"/>
      <c r="AD16" s="37"/>
      <c r="AE16" s="42"/>
    </row>
    <row r="17" spans="2:26">
      <c r="F17"/>
      <c r="G17" s="10"/>
      <c r="H17" s="11"/>
      <c r="I17" s="10"/>
      <c r="J17" s="11"/>
      <c r="K17" s="10"/>
      <c r="L17" s="11"/>
      <c r="M17" s="11"/>
      <c r="N17" s="10"/>
      <c r="O17" s="11"/>
      <c r="P17" s="10"/>
      <c r="Q17" s="11"/>
      <c r="R17" s="10"/>
      <c r="S17" s="11"/>
      <c r="T17" s="11"/>
      <c r="U17" s="10"/>
      <c r="V17" s="11"/>
      <c r="X17" s="10"/>
      <c r="Y17" s="10"/>
      <c r="Z17" s="11"/>
    </row>
    <row r="18" spans="2:26">
      <c r="F18"/>
      <c r="G18" s="10"/>
      <c r="H18" s="11"/>
      <c r="I18" s="10"/>
      <c r="J18" s="11"/>
      <c r="K18" s="10"/>
      <c r="L18" s="11"/>
      <c r="M18" s="11"/>
      <c r="N18" s="10"/>
      <c r="O18" s="11"/>
      <c r="P18" s="10"/>
      <c r="Q18" s="11"/>
      <c r="R18" s="10"/>
      <c r="S18" s="11"/>
      <c r="T18" s="11"/>
      <c r="U18" s="10"/>
      <c r="V18" s="11"/>
      <c r="X18" s="10"/>
    </row>
    <row r="19" spans="2:26" ht="18.600000000000001" customHeight="1">
      <c r="F19"/>
      <c r="G19" s="10"/>
      <c r="H19" s="11"/>
      <c r="I19" s="10"/>
      <c r="J19" s="11"/>
      <c r="K19" s="10"/>
      <c r="L19" s="11"/>
      <c r="M19" s="11"/>
      <c r="N19" s="10"/>
      <c r="O19" s="11"/>
      <c r="P19" s="10"/>
      <c r="Q19" s="11"/>
      <c r="R19" s="10"/>
      <c r="S19" s="11"/>
      <c r="T19" s="11"/>
      <c r="U19" s="10"/>
      <c r="V19" s="11"/>
      <c r="W19" s="95"/>
      <c r="X19" s="95"/>
      <c r="Y19" s="95"/>
      <c r="Z19" s="7"/>
    </row>
    <row r="20" spans="2:26">
      <c r="B20" s="1"/>
      <c r="C20" s="1"/>
      <c r="D20"/>
      <c r="E20"/>
      <c r="F20"/>
      <c r="G20" s="10"/>
      <c r="H20" s="11"/>
      <c r="I20" s="10"/>
      <c r="J20" s="11"/>
      <c r="K20" s="10"/>
      <c r="L20" s="11"/>
      <c r="M20" s="11"/>
      <c r="N20" s="10"/>
      <c r="O20" s="11"/>
      <c r="P20" s="10"/>
      <c r="Q20" s="11"/>
      <c r="R20" s="10"/>
      <c r="S20" s="11"/>
      <c r="T20" s="11"/>
      <c r="U20" s="10"/>
      <c r="V20" s="11"/>
      <c r="X20" s="10"/>
      <c r="Y20" s="10"/>
      <c r="Z20" s="11"/>
    </row>
    <row r="21" spans="2:26">
      <c r="B21" s="1"/>
      <c r="C21" s="1"/>
      <c r="D21"/>
      <c r="E21"/>
      <c r="F21"/>
      <c r="G21" s="10"/>
      <c r="H21" s="11"/>
      <c r="I21" s="10"/>
      <c r="J21" s="11"/>
      <c r="K21" s="10"/>
      <c r="L21" s="11"/>
      <c r="M21" s="11"/>
      <c r="N21" s="10"/>
      <c r="O21" s="11"/>
      <c r="P21" s="10"/>
      <c r="Q21" s="11"/>
      <c r="R21" s="10"/>
      <c r="S21" s="11"/>
      <c r="T21" s="11"/>
      <c r="U21" s="10"/>
      <c r="V21" s="11"/>
      <c r="X21" s="10"/>
      <c r="Y21" s="10"/>
      <c r="Z21" s="11"/>
    </row>
    <row r="22" spans="2:26">
      <c r="B22" s="1"/>
      <c r="C22" s="1"/>
      <c r="D22"/>
      <c r="E22"/>
      <c r="F22"/>
      <c r="G22" s="10"/>
      <c r="H22" s="11"/>
      <c r="I22" s="10"/>
      <c r="J22" s="11"/>
      <c r="K22" s="10"/>
      <c r="L22" s="11"/>
      <c r="M22" s="11"/>
      <c r="N22" s="10"/>
      <c r="O22" s="11"/>
      <c r="P22" s="10"/>
      <c r="Q22" s="11"/>
      <c r="R22" s="10"/>
      <c r="S22" s="11"/>
      <c r="T22" s="11"/>
      <c r="U22" s="10"/>
      <c r="V22" s="11"/>
      <c r="X22" s="10"/>
    </row>
    <row r="23" spans="2:26" ht="15.95" customHeight="1">
      <c r="B23" s="1"/>
      <c r="C23" s="1"/>
      <c r="D23" s="83"/>
      <c r="E23" s="81"/>
      <c r="F23" s="72"/>
      <c r="G23" s="10"/>
      <c r="H23" s="11"/>
      <c r="I23" s="10"/>
      <c r="J23" s="11"/>
      <c r="K23" s="10"/>
      <c r="L23" s="11"/>
      <c r="M23" s="11"/>
      <c r="N23" s="10"/>
      <c r="O23" s="11"/>
      <c r="P23" s="10"/>
      <c r="Q23" s="11"/>
      <c r="R23" s="10"/>
      <c r="S23" s="11"/>
      <c r="T23" s="11"/>
      <c r="U23" s="10"/>
      <c r="V23" s="11"/>
      <c r="W23" s="95"/>
      <c r="X23" s="95"/>
      <c r="Y23" s="95"/>
      <c r="Z23" s="7"/>
    </row>
    <row r="24" spans="2:26">
      <c r="B24" s="1"/>
      <c r="C24" s="1"/>
      <c r="D24" s="83"/>
      <c r="E24" s="81"/>
      <c r="F24" s="72"/>
      <c r="G24" s="10"/>
      <c r="H24" s="11"/>
      <c r="I24" s="10"/>
      <c r="J24" s="11"/>
      <c r="K24" s="10"/>
      <c r="L24" s="11"/>
      <c r="M24" s="11"/>
      <c r="N24" s="10"/>
      <c r="O24" s="11"/>
      <c r="P24" s="10"/>
      <c r="Q24" s="11"/>
      <c r="R24" s="10"/>
      <c r="S24" s="11"/>
      <c r="T24" s="11"/>
      <c r="U24" s="10"/>
      <c r="V24" s="11"/>
      <c r="X24" s="10"/>
      <c r="Y24" s="10"/>
      <c r="Z24" s="11"/>
    </row>
    <row r="25" spans="2:26" ht="15.6" customHeight="1">
      <c r="B25" s="1"/>
      <c r="C25" s="1"/>
      <c r="D25" s="83"/>
      <c r="E25" s="81"/>
      <c r="F25" s="72"/>
      <c r="G25" s="10"/>
      <c r="H25" s="11"/>
      <c r="I25" s="10"/>
      <c r="J25" s="11"/>
      <c r="K25" s="10"/>
      <c r="L25" s="11"/>
      <c r="M25" s="11"/>
      <c r="N25" s="10"/>
      <c r="O25" s="11"/>
      <c r="P25" s="10"/>
      <c r="Q25" s="11"/>
      <c r="R25" s="10"/>
      <c r="S25" s="11"/>
      <c r="T25" s="11"/>
      <c r="U25" s="10"/>
      <c r="V25" s="11"/>
      <c r="X25" s="10"/>
      <c r="Y25" s="10"/>
      <c r="Z25" s="11"/>
    </row>
    <row r="26" spans="2:26">
      <c r="G26" s="10"/>
      <c r="H26" s="11"/>
      <c r="I26" s="10"/>
      <c r="J26" s="11"/>
      <c r="K26" s="10"/>
      <c r="L26" s="11"/>
      <c r="M26" s="11"/>
      <c r="N26" s="10"/>
      <c r="O26" s="11"/>
      <c r="P26" s="10"/>
      <c r="Q26" s="11"/>
      <c r="R26" s="10"/>
      <c r="S26" s="11"/>
      <c r="T26" s="11"/>
      <c r="U26" s="11"/>
      <c r="V26" s="11"/>
      <c r="X26" s="10"/>
    </row>
    <row r="27" spans="2:26">
      <c r="G27" s="10"/>
      <c r="H27" s="11"/>
      <c r="I27" s="10"/>
      <c r="J27" s="11"/>
      <c r="K27" s="10"/>
      <c r="L27" s="11"/>
      <c r="M27" s="11"/>
      <c r="N27" s="10"/>
      <c r="O27" s="11"/>
      <c r="P27" s="10"/>
      <c r="Q27" s="11"/>
      <c r="R27" s="10"/>
      <c r="S27" s="11"/>
      <c r="T27" s="11"/>
      <c r="U27" s="11"/>
      <c r="V27" s="11"/>
    </row>
  </sheetData>
  <sheetProtection selectLockedCells="1" selectUnlockedCells="1"/>
  <mergeCells count="11">
    <mergeCell ref="B1:O1"/>
    <mergeCell ref="B2:O2"/>
    <mergeCell ref="B4:O4"/>
    <mergeCell ref="B6:C6"/>
    <mergeCell ref="L6:N6"/>
    <mergeCell ref="L7:N7"/>
    <mergeCell ref="L11:N11"/>
    <mergeCell ref="W23:Y23"/>
    <mergeCell ref="W19:Y19"/>
    <mergeCell ref="W15:Y15"/>
    <mergeCell ref="W11:Y11"/>
  </mergeCells>
  <conditionalFormatting sqref="E7:E16">
    <cfRule type="expression" dxfId="71" priority="9" stopIfTrue="1">
      <formula>F7=1</formula>
    </cfRule>
    <cfRule type="expression" dxfId="70" priority="8" stopIfTrue="1">
      <formula>F7=2</formula>
    </cfRule>
    <cfRule type="expression" dxfId="69" priority="7" stopIfTrue="1">
      <formula>F7=3</formula>
    </cfRule>
  </conditionalFormatting>
  <conditionalFormatting sqref="G7:G16">
    <cfRule type="expression" dxfId="68" priority="4" stopIfTrue="1">
      <formula>H7=3</formula>
    </cfRule>
    <cfRule type="expression" dxfId="67" priority="5" stopIfTrue="1">
      <formula>H7=2</formula>
    </cfRule>
    <cfRule type="expression" dxfId="66" priority="6" stopIfTrue="1">
      <formula>H7=1</formula>
    </cfRule>
  </conditionalFormatting>
  <conditionalFormatting sqref="I7:I16">
    <cfRule type="expression" dxfId="65" priority="3" stopIfTrue="1">
      <formula>J7=1</formula>
    </cfRule>
    <cfRule type="expression" dxfId="64" priority="2" stopIfTrue="1">
      <formula>J7=2</formula>
    </cfRule>
    <cfRule type="expression" dxfId="63" priority="1" stopIfTrue="1">
      <formula>J7=3</formula>
    </cfRule>
  </conditionalFormatting>
  <conditionalFormatting sqref="I24 I26:I27">
    <cfRule type="expression" dxfId="62" priority="23" stopIfTrue="1">
      <formula>J24=5</formula>
    </cfRule>
    <cfRule type="expression" dxfId="61" priority="22" stopIfTrue="1">
      <formula>J24=4</formula>
    </cfRule>
    <cfRule type="expression" dxfId="60" priority="40" stopIfTrue="1">
      <formula>J24=3</formula>
    </cfRule>
    <cfRule type="expression" dxfId="59" priority="41" stopIfTrue="1">
      <formula>J24=2</formula>
    </cfRule>
    <cfRule type="expression" dxfId="58" priority="42" stopIfTrue="1">
      <formula>J24=1</formula>
    </cfRule>
    <cfRule type="expression" dxfId="57" priority="24" stopIfTrue="1">
      <formula>J24=6</formula>
    </cfRule>
  </conditionalFormatting>
  <conditionalFormatting sqref="K24 K26:K27">
    <cfRule type="expression" dxfId="56" priority="39" stopIfTrue="1">
      <formula>L24=1</formula>
    </cfRule>
    <cfRule type="expression" dxfId="55" priority="38" stopIfTrue="1">
      <formula>L24=2</formula>
    </cfRule>
    <cfRule type="expression" dxfId="54" priority="37" stopIfTrue="1">
      <formula>L24=3</formula>
    </cfRule>
    <cfRule type="expression" dxfId="53" priority="19" stopIfTrue="1">
      <formula>L24=4</formula>
    </cfRule>
    <cfRule type="expression" dxfId="52" priority="20" stopIfTrue="1">
      <formula>L24=5</formula>
    </cfRule>
    <cfRule type="expression" dxfId="51" priority="21" stopIfTrue="1">
      <formula>L24=6</formula>
    </cfRule>
  </conditionalFormatting>
  <conditionalFormatting sqref="N22:N23 N25:N27">
    <cfRule type="expression" dxfId="50" priority="16" stopIfTrue="1">
      <formula>O22=4</formula>
    </cfRule>
    <cfRule type="expression" dxfId="49" priority="18" stopIfTrue="1">
      <formula>O22=6</formula>
    </cfRule>
    <cfRule type="expression" dxfId="48" priority="17" stopIfTrue="1">
      <formula>O22=5</formula>
    </cfRule>
    <cfRule type="expression" dxfId="47" priority="36" stopIfTrue="1">
      <formula>O22=1</formula>
    </cfRule>
    <cfRule type="expression" dxfId="46" priority="35" stopIfTrue="1">
      <formula>O22=2</formula>
    </cfRule>
    <cfRule type="expression" dxfId="45" priority="34" stopIfTrue="1">
      <formula>O22=3</formula>
    </cfRule>
  </conditionalFormatting>
  <conditionalFormatting sqref="P22:P23 P25:P27">
    <cfRule type="expression" dxfId="44" priority="14" stopIfTrue="1">
      <formula>Q22=5</formula>
    </cfRule>
    <cfRule type="expression" dxfId="43" priority="13" stopIfTrue="1">
      <formula>Q22=4</formula>
    </cfRule>
    <cfRule type="expression" dxfId="42" priority="15" stopIfTrue="1">
      <formula>Q22=6</formula>
    </cfRule>
    <cfRule type="expression" dxfId="41" priority="31" stopIfTrue="1">
      <formula>Q22=3</formula>
    </cfRule>
    <cfRule type="expression" dxfId="40" priority="32" stopIfTrue="1">
      <formula>Q22=2</formula>
    </cfRule>
    <cfRule type="expression" dxfId="39" priority="33" stopIfTrue="1">
      <formula>Q22=1</formula>
    </cfRule>
  </conditionalFormatting>
  <conditionalFormatting sqref="R9 R15:R17 N17 P17 G18 I18 K18 N19:N20 P19:P20 R19:R20 G21 I21 K21 G24 G26:G27">
    <cfRule type="expression" dxfId="38" priority="27" stopIfTrue="1">
      <formula>H9=6</formula>
    </cfRule>
    <cfRule type="expression" dxfId="37" priority="26" stopIfTrue="1">
      <formula>H9=5</formula>
    </cfRule>
    <cfRule type="expression" dxfId="36" priority="45" stopIfTrue="1">
      <formula>H9=1</formula>
    </cfRule>
    <cfRule type="expression" dxfId="35" priority="43" stopIfTrue="1">
      <formula>H9=3</formula>
    </cfRule>
    <cfRule type="expression" dxfId="34" priority="44" stopIfTrue="1">
      <formula>H9=2</formula>
    </cfRule>
    <cfRule type="expression" dxfId="33" priority="25" stopIfTrue="1">
      <formula>H9=4</formula>
    </cfRule>
  </conditionalFormatting>
  <conditionalFormatting sqref="R22:R23 R25:R27">
    <cfRule type="expression" dxfId="32" priority="30" stopIfTrue="1">
      <formula>S22=1</formula>
    </cfRule>
    <cfRule type="expression" dxfId="31" priority="29" stopIfTrue="1">
      <formula>S22=2</formula>
    </cfRule>
    <cfRule type="expression" dxfId="30" priority="11" stopIfTrue="1">
      <formula>S22=5</formula>
    </cfRule>
    <cfRule type="expression" dxfId="29" priority="10" stopIfTrue="1">
      <formula>S22=4</formula>
    </cfRule>
    <cfRule type="expression" dxfId="28" priority="12" stopIfTrue="1">
      <formula>S22=6</formula>
    </cfRule>
    <cfRule type="expression" dxfId="27" priority="28" stopIfTrue="1">
      <formula>S22=3</formula>
    </cfRule>
  </conditionalFormatting>
  <printOptions horizontalCentered="1"/>
  <pageMargins left="0.39374999999999999" right="0.19652777777777777" top="0.74791666666666667" bottom="0.74791666666666667" header="0.51180555555555551" footer="0.51180555555555551"/>
  <pageSetup paperSize="9" scale="90" firstPageNumber="0" orientation="landscape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E2F72-A239-49DA-865D-A83D4C2C1B9E}">
  <dimension ref="A1:P14"/>
  <sheetViews>
    <sheetView workbookViewId="0">
      <selection activeCell="J7" sqref="J7"/>
    </sheetView>
  </sheetViews>
  <sheetFormatPr defaultColWidth="8.85546875" defaultRowHeight="15"/>
  <cols>
    <col min="1" max="1" width="5.28515625" customWidth="1"/>
    <col min="4" max="4" width="13.140625" customWidth="1"/>
    <col min="11" max="11" width="5.140625" customWidth="1"/>
  </cols>
  <sheetData>
    <row r="1" spans="1:16" ht="21.9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5"/>
      <c r="P1" s="15"/>
    </row>
    <row r="2" spans="1:16" ht="21.95">
      <c r="A2" s="15"/>
      <c r="B2" s="15"/>
      <c r="C2" s="92" t="s">
        <v>275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>
      <c r="A3" s="15"/>
      <c r="B3" s="15"/>
      <c r="C3" s="33"/>
      <c r="D3" s="15"/>
      <c r="E3" s="9"/>
      <c r="F3" s="15"/>
      <c r="G3" s="34"/>
      <c r="H3" s="15"/>
      <c r="I3" s="15"/>
      <c r="J3" s="15"/>
      <c r="K3" s="15"/>
      <c r="L3" s="15"/>
      <c r="M3" s="11"/>
      <c r="N3" s="15"/>
      <c r="O3" s="15"/>
      <c r="P3" s="15"/>
    </row>
    <row r="4" spans="1:16">
      <c r="A4" s="15"/>
      <c r="B4" s="15"/>
      <c r="C4" s="93" t="s">
        <v>177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>
      <c r="A5" s="15"/>
      <c r="B5" s="33"/>
      <c r="C5" s="15"/>
      <c r="D5" s="9"/>
      <c r="E5" s="15"/>
      <c r="F5" s="34"/>
      <c r="G5" s="15"/>
      <c r="H5" s="15"/>
      <c r="I5" s="15"/>
      <c r="J5" s="15"/>
      <c r="K5" s="40"/>
      <c r="L5" s="11"/>
      <c r="M5" s="15"/>
      <c r="N5" s="15"/>
      <c r="O5" s="15"/>
      <c r="P5" s="15"/>
    </row>
    <row r="6" spans="1:16" ht="32.1">
      <c r="A6" s="15" t="s">
        <v>3</v>
      </c>
      <c r="B6" s="97" t="s">
        <v>4</v>
      </c>
      <c r="C6" s="97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K6" s="40"/>
      <c r="L6" s="95" t="s">
        <v>179</v>
      </c>
      <c r="M6" s="95"/>
      <c r="N6" s="95"/>
      <c r="O6" s="7"/>
      <c r="P6" s="15"/>
    </row>
    <row r="7" spans="1:16" ht="20.100000000000001">
      <c r="A7">
        <v>112</v>
      </c>
      <c r="B7" t="s">
        <v>276</v>
      </c>
      <c r="C7" t="s">
        <v>277</v>
      </c>
      <c r="D7" t="s">
        <v>135</v>
      </c>
      <c r="E7" s="10">
        <v>11.05</v>
      </c>
      <c r="F7" s="52">
        <f>RANK(E7,E$7:E$18)</f>
        <v>1</v>
      </c>
      <c r="G7" s="10">
        <v>11.25</v>
      </c>
      <c r="H7" s="52">
        <f>RANK(G7,G$7:G$18)</f>
        <v>1</v>
      </c>
      <c r="I7" s="10">
        <f t="shared" ref="I7" si="0">E7+G7</f>
        <v>22.3</v>
      </c>
      <c r="J7" s="52">
        <f>RANK(I7,I$7:I$18)</f>
        <v>1</v>
      </c>
      <c r="K7" s="53"/>
      <c r="L7" s="95"/>
      <c r="M7" s="95"/>
      <c r="N7" s="95"/>
      <c r="O7" s="7"/>
      <c r="P7" s="15"/>
    </row>
    <row r="8" spans="1:16">
      <c r="B8" s="86"/>
      <c r="C8" s="86"/>
      <c r="E8" s="10"/>
      <c r="F8" s="52"/>
      <c r="G8" s="10"/>
      <c r="H8" s="52"/>
      <c r="I8" s="10"/>
      <c r="J8" s="52"/>
      <c r="K8" s="51"/>
      <c r="L8" s="11"/>
      <c r="M8" s="10"/>
      <c r="N8" s="10"/>
      <c r="O8" s="11"/>
      <c r="P8" s="15"/>
    </row>
    <row r="9" spans="1:16">
      <c r="A9" s="1"/>
      <c r="E9" s="10"/>
      <c r="F9" s="52"/>
      <c r="G9" s="10"/>
      <c r="H9" s="52"/>
      <c r="I9" s="10"/>
      <c r="J9" s="52"/>
      <c r="K9" s="51"/>
      <c r="L9" s="11"/>
      <c r="M9" s="10"/>
      <c r="N9" s="10"/>
      <c r="O9" s="11"/>
      <c r="P9" s="15"/>
    </row>
    <row r="10" spans="1:16">
      <c r="A10" s="1"/>
      <c r="E10" s="10"/>
      <c r="F10" s="52"/>
      <c r="G10" s="10"/>
      <c r="H10" s="52"/>
      <c r="I10" s="10"/>
      <c r="J10" s="52"/>
      <c r="K10" s="51"/>
      <c r="L10" s="11"/>
      <c r="M10" s="10"/>
      <c r="N10" s="15"/>
      <c r="O10" s="15"/>
      <c r="P10" s="15"/>
    </row>
    <row r="11" spans="1:16" ht="20.100000000000001">
      <c r="A11" s="1"/>
      <c r="E11" s="10"/>
      <c r="F11" s="52"/>
      <c r="G11" s="10"/>
      <c r="H11" s="52"/>
      <c r="I11" s="10"/>
      <c r="J11" s="52"/>
      <c r="K11" s="51"/>
      <c r="L11" s="95"/>
      <c r="M11" s="95"/>
      <c r="N11" s="95"/>
      <c r="O11" s="7"/>
      <c r="P11" s="15"/>
    </row>
    <row r="12" spans="1:16">
      <c r="A12" s="68"/>
      <c r="B12" s="69"/>
      <c r="C12" s="69"/>
      <c r="E12" s="10"/>
      <c r="F12" s="52"/>
      <c r="G12" s="10"/>
      <c r="H12" s="52"/>
      <c r="I12" s="10"/>
      <c r="J12" s="87"/>
      <c r="K12" s="51"/>
      <c r="L12" s="11"/>
      <c r="M12" s="10"/>
      <c r="N12" s="10"/>
      <c r="O12" s="11"/>
      <c r="P12" s="15"/>
    </row>
    <row r="13" spans="1:16">
      <c r="A13" s="1"/>
      <c r="E13" s="10"/>
      <c r="F13" s="52"/>
      <c r="G13" s="10"/>
      <c r="H13" s="52"/>
      <c r="I13" s="10"/>
      <c r="J13" s="52"/>
      <c r="K13" s="51"/>
      <c r="L13" s="11"/>
      <c r="M13" s="10"/>
      <c r="N13" s="10"/>
      <c r="O13" s="11"/>
      <c r="P13" s="15"/>
    </row>
    <row r="14" spans="1:16">
      <c r="A14" s="15"/>
      <c r="B14" s="50"/>
      <c r="C14" s="51"/>
      <c r="D14" s="50"/>
      <c r="E14" s="10"/>
      <c r="F14" s="52"/>
      <c r="G14" s="10"/>
      <c r="H14" s="52"/>
      <c r="I14" s="10"/>
      <c r="J14" s="52"/>
      <c r="K14" s="51"/>
      <c r="L14" s="11"/>
      <c r="M14" s="10"/>
      <c r="N14" s="15"/>
      <c r="O14" s="15"/>
      <c r="P14" s="15"/>
    </row>
  </sheetData>
  <mergeCells count="7">
    <mergeCell ref="L11:N11"/>
    <mergeCell ref="A1:N1"/>
    <mergeCell ref="C2:P2"/>
    <mergeCell ref="C4:P4"/>
    <mergeCell ref="B6:C6"/>
    <mergeCell ref="L6:N6"/>
    <mergeCell ref="L7:N7"/>
  </mergeCells>
  <conditionalFormatting sqref="E7:E14">
    <cfRule type="expression" dxfId="26" priority="1" stopIfTrue="1">
      <formula>F7=3</formula>
    </cfRule>
    <cfRule type="expression" dxfId="25" priority="2" stopIfTrue="1">
      <formula>F7=2</formula>
    </cfRule>
    <cfRule type="expression" dxfId="24" priority="3" stopIfTrue="1">
      <formula>F7=1</formula>
    </cfRule>
  </conditionalFormatting>
  <conditionalFormatting sqref="G7:G14">
    <cfRule type="expression" dxfId="23" priority="9" stopIfTrue="1">
      <formula>H7=1</formula>
    </cfRule>
    <cfRule type="expression" dxfId="22" priority="7" stopIfTrue="1">
      <formula>H7=3</formula>
    </cfRule>
    <cfRule type="expression" dxfId="21" priority="8" stopIfTrue="1">
      <formula>H7=2</formula>
    </cfRule>
  </conditionalFormatting>
  <conditionalFormatting sqref="I7:I14">
    <cfRule type="expression" dxfId="20" priority="4" stopIfTrue="1">
      <formula>J7=3</formula>
    </cfRule>
    <cfRule type="expression" dxfId="19" priority="6" stopIfTrue="1">
      <formula>J7=1</formula>
    </cfRule>
    <cfRule type="expression" dxfId="18" priority="5" stopIfTrue="1">
      <formula>J7=2</formula>
    </cfRule>
  </conditionalFormatting>
  <pageMargins left="0.7" right="0.7" top="0.75" bottom="0.75" header="0.3" footer="0.3"/>
  <pageSetup paperSize="9" orientation="landscape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B2825-A603-4001-BED8-D4DE2631A7BD}">
  <dimension ref="A1:O16"/>
  <sheetViews>
    <sheetView topLeftCell="A2" workbookViewId="0">
      <selection activeCell="J8" sqref="J8"/>
    </sheetView>
  </sheetViews>
  <sheetFormatPr defaultColWidth="8.85546875" defaultRowHeight="15"/>
  <cols>
    <col min="1" max="1" width="5.28515625" customWidth="1"/>
    <col min="4" max="4" width="14.85546875" customWidth="1"/>
    <col min="11" max="11" width="3.85546875" customWidth="1"/>
  </cols>
  <sheetData>
    <row r="1" spans="1:15" ht="21.9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.95">
      <c r="B2" s="92" t="s">
        <v>278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>
      <c r="B3" s="1"/>
      <c r="D3" s="2"/>
      <c r="F3" s="3"/>
      <c r="L3" s="4"/>
    </row>
    <row r="4" spans="1:15">
      <c r="B4" s="93" t="s">
        <v>60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>
      <c r="B5" s="1"/>
      <c r="D5" s="2"/>
      <c r="F5" s="3"/>
      <c r="K5" s="14"/>
      <c r="L5" s="4"/>
    </row>
    <row r="6" spans="1:15" ht="32.1">
      <c r="A6" s="5" t="s">
        <v>103</v>
      </c>
      <c r="B6" s="94" t="s">
        <v>4</v>
      </c>
      <c r="C6" s="94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K6" s="14"/>
      <c r="L6" s="95" t="s">
        <v>179</v>
      </c>
      <c r="M6" s="95"/>
      <c r="N6" s="95"/>
      <c r="O6" s="7"/>
    </row>
    <row r="7" spans="1:15" ht="20.100000000000001">
      <c r="A7">
        <v>113</v>
      </c>
      <c r="B7" t="s">
        <v>279</v>
      </c>
      <c r="C7" t="s">
        <v>280</v>
      </c>
      <c r="D7" t="s">
        <v>73</v>
      </c>
      <c r="E7" s="10">
        <v>11.65</v>
      </c>
      <c r="F7" s="55">
        <f>RANK(E7,E$7:E$16)</f>
        <v>1</v>
      </c>
      <c r="G7" s="10">
        <v>12.65</v>
      </c>
      <c r="H7" s="55">
        <f t="shared" ref="H7:H8" si="0">RANK(G7,G$7:G$16)</f>
        <v>2</v>
      </c>
      <c r="I7" s="10">
        <f t="shared" ref="I7:I8" si="1">E7+G7</f>
        <v>24.3</v>
      </c>
      <c r="J7" s="55">
        <f t="shared" ref="J7:J8" si="2">RANK(I7,I$7:I$16)</f>
        <v>1</v>
      </c>
      <c r="K7" s="14"/>
      <c r="L7" s="95"/>
      <c r="M7" s="95"/>
      <c r="N7" s="95"/>
      <c r="O7" s="7"/>
    </row>
    <row r="8" spans="1:15">
      <c r="A8">
        <v>114</v>
      </c>
      <c r="B8" t="s">
        <v>281</v>
      </c>
      <c r="C8" t="s">
        <v>282</v>
      </c>
      <c r="D8" t="s">
        <v>22</v>
      </c>
      <c r="E8" s="10">
        <v>11</v>
      </c>
      <c r="F8" s="55">
        <f t="shared" ref="F8" si="3">RANK(E8,E$7:E$16)</f>
        <v>2</v>
      </c>
      <c r="G8" s="10">
        <v>12.7</v>
      </c>
      <c r="H8" s="55">
        <f t="shared" si="0"/>
        <v>1</v>
      </c>
      <c r="I8" s="10">
        <f t="shared" si="1"/>
        <v>23.7</v>
      </c>
      <c r="J8" s="55">
        <f t="shared" si="2"/>
        <v>2</v>
      </c>
      <c r="K8" s="14"/>
      <c r="L8" s="11"/>
      <c r="M8" s="10"/>
      <c r="N8" s="10"/>
      <c r="O8" s="11"/>
    </row>
    <row r="9" spans="1:15">
      <c r="E9" s="10"/>
      <c r="F9" s="55"/>
      <c r="G9" s="10"/>
      <c r="H9" s="55"/>
      <c r="I9" s="10"/>
      <c r="J9" s="55"/>
      <c r="L9" s="11"/>
      <c r="M9" s="10"/>
      <c r="N9" s="10"/>
      <c r="O9" s="11"/>
    </row>
    <row r="10" spans="1:15">
      <c r="B10" s="63"/>
      <c r="C10" s="63"/>
      <c r="D10" s="63"/>
      <c r="E10" s="10"/>
      <c r="F10" s="55"/>
      <c r="G10" s="10"/>
      <c r="H10" s="55"/>
      <c r="I10" s="10"/>
      <c r="J10" s="55"/>
      <c r="L10" s="11"/>
      <c r="M10" s="10"/>
      <c r="N10" s="10"/>
    </row>
    <row r="11" spans="1:15" ht="20.100000000000001">
      <c r="E11" s="10"/>
      <c r="F11" s="55"/>
      <c r="G11" s="10"/>
      <c r="H11" s="55"/>
      <c r="I11" s="10"/>
      <c r="J11" s="55"/>
      <c r="L11" s="95"/>
      <c r="M11" s="95"/>
      <c r="N11" s="95"/>
      <c r="O11" s="7"/>
    </row>
    <row r="12" spans="1:15">
      <c r="E12" s="10"/>
      <c r="F12" s="55"/>
      <c r="G12" s="10"/>
      <c r="H12" s="55"/>
      <c r="I12" s="10"/>
      <c r="J12" s="55"/>
      <c r="L12" s="11"/>
      <c r="M12" s="10"/>
      <c r="N12" s="10"/>
      <c r="O12" s="11"/>
    </row>
    <row r="13" spans="1:15">
      <c r="E13" s="10"/>
      <c r="F13" s="55"/>
      <c r="G13" s="10"/>
      <c r="H13" s="55"/>
      <c r="I13" s="10"/>
      <c r="J13" s="55"/>
      <c r="L13" s="11"/>
      <c r="M13" s="10"/>
      <c r="N13" s="10"/>
      <c r="O13" s="11"/>
    </row>
    <row r="14" spans="1:15">
      <c r="E14" s="10"/>
      <c r="F14" s="55"/>
      <c r="G14" s="10"/>
      <c r="H14" s="55"/>
      <c r="I14" s="10"/>
      <c r="J14" s="55"/>
      <c r="L14" s="11"/>
      <c r="M14" s="10"/>
      <c r="N14" s="10"/>
    </row>
    <row r="15" spans="1:15">
      <c r="E15" s="10"/>
      <c r="F15" s="55"/>
      <c r="G15" s="10"/>
      <c r="H15" s="55"/>
      <c r="I15" s="10"/>
      <c r="J15" s="55"/>
      <c r="L15" s="11"/>
      <c r="M15" s="10"/>
      <c r="N15" s="10"/>
      <c r="O15" s="11"/>
    </row>
    <row r="16" spans="1:15">
      <c r="E16" s="10"/>
      <c r="F16" s="55"/>
      <c r="G16" s="10"/>
      <c r="H16" s="55"/>
      <c r="I16" s="10"/>
      <c r="J16" s="55"/>
      <c r="L16" s="4"/>
      <c r="N16" s="10"/>
      <c r="O16" s="11"/>
    </row>
  </sheetData>
  <mergeCells count="7">
    <mergeCell ref="L11:N11"/>
    <mergeCell ref="B1:O1"/>
    <mergeCell ref="B2:O2"/>
    <mergeCell ref="B4:O4"/>
    <mergeCell ref="B6:C6"/>
    <mergeCell ref="L6:N6"/>
    <mergeCell ref="L7:N7"/>
  </mergeCells>
  <conditionalFormatting sqref="E7:E16">
    <cfRule type="expression" dxfId="17" priority="9" stopIfTrue="1">
      <formula>F7=1</formula>
    </cfRule>
    <cfRule type="expression" dxfId="16" priority="8" stopIfTrue="1">
      <formula>F7=2</formula>
    </cfRule>
    <cfRule type="expression" dxfId="15" priority="7" stopIfTrue="1">
      <formula>F7=3</formula>
    </cfRule>
  </conditionalFormatting>
  <conditionalFormatting sqref="G7:G16">
    <cfRule type="expression" dxfId="14" priority="4" stopIfTrue="1">
      <formula>H7=3</formula>
    </cfRule>
    <cfRule type="expression" dxfId="13" priority="5" stopIfTrue="1">
      <formula>H7=2</formula>
    </cfRule>
    <cfRule type="expression" dxfId="12" priority="6" stopIfTrue="1">
      <formula>H7=1</formula>
    </cfRule>
  </conditionalFormatting>
  <conditionalFormatting sqref="I7:I16">
    <cfRule type="expression" dxfId="11" priority="3" stopIfTrue="1">
      <formula>J7=1</formula>
    </cfRule>
    <cfRule type="expression" dxfId="10" priority="2" stopIfTrue="1">
      <formula>J7=2</formula>
    </cfRule>
    <cfRule type="expression" dxfId="9" priority="1" stopIfTrue="1">
      <formula>J7=3</formula>
    </cfRule>
  </conditionalFormatting>
  <pageMargins left="0.7" right="0.7" top="0.75" bottom="0.75" header="0.3" footer="0.3"/>
  <pageSetup paperSize="9" orientation="landscape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9CD0F-5856-41F5-BB83-28152150AE67}">
  <dimension ref="A1:O16"/>
  <sheetViews>
    <sheetView tabSelected="1" topLeftCell="A2" workbookViewId="0">
      <selection activeCell="G14" sqref="G14"/>
    </sheetView>
  </sheetViews>
  <sheetFormatPr defaultColWidth="8.85546875" defaultRowHeight="15"/>
  <cols>
    <col min="1" max="1" width="4.140625" customWidth="1"/>
    <col min="4" max="4" width="16.28515625" customWidth="1"/>
    <col min="11" max="11" width="3.7109375" customWidth="1"/>
  </cols>
  <sheetData>
    <row r="1" spans="1:15" ht="21.9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.95">
      <c r="B2" s="92" t="s">
        <v>283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>
      <c r="B3" s="1"/>
      <c r="D3" s="2"/>
      <c r="F3" s="3"/>
      <c r="L3" s="4"/>
    </row>
    <row r="4" spans="1:15">
      <c r="B4" s="93" t="s">
        <v>60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>
      <c r="B5" s="1"/>
      <c r="D5" s="2"/>
      <c r="F5" s="3"/>
      <c r="K5" s="14"/>
      <c r="L5" s="4"/>
    </row>
    <row r="6" spans="1:15" ht="32.1">
      <c r="A6" s="5" t="s">
        <v>3</v>
      </c>
      <c r="B6" s="94" t="s">
        <v>4</v>
      </c>
      <c r="C6" s="94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K6" s="14"/>
      <c r="L6" s="95" t="s">
        <v>179</v>
      </c>
      <c r="M6" s="95"/>
      <c r="N6" s="95"/>
      <c r="O6" s="7"/>
    </row>
    <row r="7" spans="1:15" ht="20.100000000000001">
      <c r="A7">
        <v>115</v>
      </c>
      <c r="B7" t="s">
        <v>284</v>
      </c>
      <c r="C7" t="s">
        <v>285</v>
      </c>
      <c r="D7" t="s">
        <v>52</v>
      </c>
      <c r="E7" s="10">
        <v>12.25</v>
      </c>
      <c r="F7" s="55">
        <f>RANK(E7,E$7:E$16)</f>
        <v>1</v>
      </c>
      <c r="G7" s="10">
        <v>12.95</v>
      </c>
      <c r="H7" s="55">
        <f t="shared" ref="H7" si="0">RANK(G7,G$7:G$16)</f>
        <v>1</v>
      </c>
      <c r="I7" s="10">
        <f t="shared" ref="I7" si="1">E7+G7</f>
        <v>25.2</v>
      </c>
      <c r="J7" s="55">
        <f t="shared" ref="J7" si="2">RANK(I7,I$7:I$16)</f>
        <v>1</v>
      </c>
      <c r="K7" s="14"/>
      <c r="L7" s="95"/>
      <c r="M7" s="95"/>
      <c r="N7" s="95"/>
      <c r="O7" s="7"/>
    </row>
    <row r="8" spans="1:15">
      <c r="E8" s="10"/>
      <c r="F8" s="55"/>
      <c r="G8" s="10"/>
      <c r="H8" s="55"/>
      <c r="I8" s="10"/>
      <c r="J8" s="55"/>
      <c r="L8" s="11"/>
      <c r="M8" s="10"/>
      <c r="N8" s="10"/>
      <c r="O8" s="11"/>
    </row>
    <row r="9" spans="1:15">
      <c r="E9" s="10"/>
      <c r="F9" s="55"/>
      <c r="G9" s="10"/>
      <c r="H9" s="55"/>
      <c r="I9" s="10"/>
      <c r="J9" s="55"/>
      <c r="L9" s="11"/>
      <c r="M9" s="10"/>
      <c r="N9" s="10"/>
      <c r="O9" s="11"/>
    </row>
    <row r="10" spans="1:15">
      <c r="B10" s="63"/>
      <c r="C10" s="63"/>
      <c r="D10" s="63"/>
      <c r="E10" s="10"/>
      <c r="F10" s="55"/>
      <c r="G10" s="10"/>
      <c r="H10" s="55"/>
      <c r="I10" s="10"/>
      <c r="J10" s="55"/>
      <c r="L10" s="11"/>
      <c r="M10" s="10"/>
      <c r="N10" s="10"/>
    </row>
    <row r="11" spans="1:15" ht="20.100000000000001">
      <c r="E11" s="10"/>
      <c r="F11" s="55"/>
      <c r="G11" s="10"/>
      <c r="H11" s="55"/>
      <c r="I11" s="10"/>
      <c r="J11" s="55"/>
      <c r="L11" s="95"/>
      <c r="M11" s="95"/>
      <c r="N11" s="95"/>
      <c r="O11" s="7"/>
    </row>
    <row r="12" spans="1:15">
      <c r="E12" s="10"/>
      <c r="F12" s="55"/>
      <c r="G12" s="10"/>
      <c r="H12" s="55"/>
      <c r="I12" s="10"/>
      <c r="J12" s="55"/>
      <c r="L12" s="11"/>
      <c r="M12" s="10"/>
      <c r="N12" s="10"/>
      <c r="O12" s="11"/>
    </row>
    <row r="13" spans="1:15">
      <c r="E13" s="10"/>
      <c r="F13" s="55"/>
      <c r="G13" s="10"/>
      <c r="H13" s="55"/>
      <c r="I13" s="10"/>
      <c r="J13" s="55"/>
      <c r="L13" s="11"/>
      <c r="M13" s="10"/>
      <c r="N13" s="10"/>
      <c r="O13" s="11"/>
    </row>
    <row r="14" spans="1:15">
      <c r="E14" s="10"/>
      <c r="F14" s="55"/>
      <c r="G14" s="10"/>
      <c r="H14" s="55"/>
      <c r="I14" s="10"/>
      <c r="J14" s="55"/>
      <c r="L14" s="11"/>
      <c r="M14" s="10"/>
      <c r="N14" s="10"/>
    </row>
    <row r="15" spans="1:15">
      <c r="E15" s="10"/>
      <c r="F15" s="55"/>
      <c r="G15" s="10"/>
      <c r="H15" s="55"/>
      <c r="I15" s="10"/>
      <c r="J15" s="55"/>
      <c r="L15" s="11"/>
      <c r="M15" s="10"/>
      <c r="N15" s="10"/>
      <c r="O15" s="11"/>
    </row>
    <row r="16" spans="1:15">
      <c r="E16" s="10"/>
      <c r="F16" s="55"/>
      <c r="G16" s="10"/>
      <c r="H16" s="55"/>
      <c r="I16" s="10"/>
      <c r="J16" s="55"/>
      <c r="L16" s="4"/>
      <c r="N16" s="10"/>
      <c r="O16" s="11"/>
    </row>
  </sheetData>
  <mergeCells count="7">
    <mergeCell ref="L11:N11"/>
    <mergeCell ref="B1:O1"/>
    <mergeCell ref="B2:O2"/>
    <mergeCell ref="B4:O4"/>
    <mergeCell ref="B6:C6"/>
    <mergeCell ref="L6:N6"/>
    <mergeCell ref="L7:N7"/>
  </mergeCells>
  <conditionalFormatting sqref="E7:E16">
    <cfRule type="expression" dxfId="8" priority="9" stopIfTrue="1">
      <formula>F7=1</formula>
    </cfRule>
    <cfRule type="expression" dxfId="7" priority="8" stopIfTrue="1">
      <formula>F7=2</formula>
    </cfRule>
    <cfRule type="expression" dxfId="6" priority="7" stopIfTrue="1">
      <formula>F7=3</formula>
    </cfRule>
  </conditionalFormatting>
  <conditionalFormatting sqref="G7:G16">
    <cfRule type="expression" dxfId="5" priority="4" stopIfTrue="1">
      <formula>H7=3</formula>
    </cfRule>
    <cfRule type="expression" dxfId="4" priority="5" stopIfTrue="1">
      <formula>H7=2</formula>
    </cfRule>
    <cfRule type="expression" dxfId="3" priority="6" stopIfTrue="1">
      <formula>H7=1</formula>
    </cfRule>
  </conditionalFormatting>
  <conditionalFormatting sqref="I7:I16">
    <cfRule type="expression" dxfId="2" priority="3" stopIfTrue="1">
      <formula>J7=1</formula>
    </cfRule>
    <cfRule type="expression" dxfId="1" priority="2" stopIfTrue="1">
      <formula>J7=2</formula>
    </cfRule>
    <cfRule type="expression" dxfId="0" priority="1" stopIfTrue="1">
      <formula>J7=3</formula>
    </cfRule>
  </conditionalFormatting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"/>
  <sheetViews>
    <sheetView topLeftCell="A2" zoomScaleNormal="80" workbookViewId="0">
      <selection activeCell="P20" sqref="P20"/>
    </sheetView>
  </sheetViews>
  <sheetFormatPr defaultColWidth="9" defaultRowHeight="15"/>
  <cols>
    <col min="1" max="1" width="4.7109375" customWidth="1"/>
    <col min="2" max="2" width="15" style="2" customWidth="1"/>
    <col min="3" max="3" width="19" customWidth="1"/>
    <col min="4" max="4" width="20.42578125" style="2" customWidth="1"/>
    <col min="5" max="5" width="9.28515625" customWidth="1"/>
    <col min="6" max="6" width="6" style="3" customWidth="1"/>
    <col min="7" max="7" width="9.28515625" customWidth="1"/>
    <col min="8" max="8" width="5.42578125" customWidth="1"/>
    <col min="9" max="9" width="10.7109375" customWidth="1"/>
    <col min="10" max="10" width="4.7109375" customWidth="1"/>
    <col min="11" max="11" width="1.7109375" customWidth="1"/>
    <col min="12" max="12" width="4.7109375" style="4" customWidth="1"/>
    <col min="13" max="13" width="6.42578125" customWidth="1"/>
    <col min="14" max="14" width="7.42578125" customWidth="1"/>
    <col min="15" max="15" width="4.7109375" customWidth="1"/>
  </cols>
  <sheetData>
    <row r="1" spans="1:20" ht="21.9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20" ht="21.95">
      <c r="B2" s="92" t="s">
        <v>25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0" ht="9.75" customHeight="1">
      <c r="B3" s="1"/>
    </row>
    <row r="4" spans="1:20">
      <c r="B4" s="93" t="s">
        <v>26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20" ht="12.75" customHeight="1">
      <c r="B5" s="1"/>
    </row>
    <row r="6" spans="1:20" ht="32.1">
      <c r="A6" t="s">
        <v>3</v>
      </c>
      <c r="B6" s="94" t="s">
        <v>4</v>
      </c>
      <c r="C6" s="94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L6" s="95" t="s">
        <v>27</v>
      </c>
      <c r="M6" s="95"/>
      <c r="N6" s="95"/>
      <c r="O6" s="15"/>
      <c r="Q6" s="18"/>
      <c r="R6" s="18"/>
      <c r="S6" s="18"/>
      <c r="T6" s="18"/>
    </row>
    <row r="7" spans="1:20" s="15" customFormat="1" ht="21" customHeight="1">
      <c r="A7">
        <v>19</v>
      </c>
      <c r="B7" t="s">
        <v>28</v>
      </c>
      <c r="C7" t="s">
        <v>29</v>
      </c>
      <c r="D7" t="s">
        <v>30</v>
      </c>
      <c r="E7" s="10">
        <v>11.3</v>
      </c>
      <c r="F7" s="11">
        <f t="shared" ref="F7:F19" si="0">RANK(E7,E$7:E$25)</f>
        <v>10</v>
      </c>
      <c r="G7" s="10">
        <v>10.5</v>
      </c>
      <c r="H7" s="11">
        <f t="shared" ref="H7:H19" si="1">RANK(G7,G$7:G$25)</f>
        <v>8</v>
      </c>
      <c r="I7" s="10">
        <f>E7+G7</f>
        <v>21.8</v>
      </c>
      <c r="J7" s="11">
        <f t="shared" ref="J7:J19" si="2">RANK(I7,I$7:I$25)</f>
        <v>10</v>
      </c>
      <c r="L7" s="95" t="s">
        <v>31</v>
      </c>
      <c r="M7" s="95"/>
      <c r="N7" s="95"/>
      <c r="O7" s="7" t="s">
        <v>7</v>
      </c>
      <c r="Q7" s="37"/>
      <c r="R7" s="37"/>
      <c r="S7" s="37"/>
      <c r="T7" s="37"/>
    </row>
    <row r="8" spans="1:20" s="15" customFormat="1" ht="21.75" customHeight="1">
      <c r="A8">
        <v>20</v>
      </c>
      <c r="B8" t="s">
        <v>32</v>
      </c>
      <c r="C8" t="s">
        <v>33</v>
      </c>
      <c r="D8" t="s">
        <v>13</v>
      </c>
      <c r="E8" s="10">
        <v>11.7</v>
      </c>
      <c r="F8" s="11">
        <f t="shared" si="0"/>
        <v>3</v>
      </c>
      <c r="G8" s="10">
        <v>11.7</v>
      </c>
      <c r="H8" s="11">
        <f t="shared" si="1"/>
        <v>1</v>
      </c>
      <c r="I8" s="10">
        <f t="shared" ref="I8:I10" si="3">E8+G8</f>
        <v>23.4</v>
      </c>
      <c r="J8" s="11">
        <f t="shared" si="2"/>
        <v>1</v>
      </c>
      <c r="L8" s="11">
        <v>1</v>
      </c>
      <c r="M8" s="10">
        <f>LARGE(I$9:I$12,L8)</f>
        <v>22.65</v>
      </c>
      <c r="N8" s="10"/>
      <c r="O8" s="11"/>
      <c r="Q8" s="37"/>
      <c r="R8" s="37"/>
      <c r="S8" s="37"/>
      <c r="T8" s="37"/>
    </row>
    <row r="9" spans="1:20" s="15" customFormat="1" ht="21.75" customHeight="1">
      <c r="A9">
        <v>21</v>
      </c>
      <c r="B9" s="84" t="s">
        <v>34</v>
      </c>
      <c r="C9" s="84" t="s">
        <v>35</v>
      </c>
      <c r="D9" t="s">
        <v>36</v>
      </c>
      <c r="E9" s="10">
        <v>11.6</v>
      </c>
      <c r="F9" s="11">
        <f t="shared" si="0"/>
        <v>5</v>
      </c>
      <c r="G9" s="10">
        <v>11</v>
      </c>
      <c r="H9" s="11">
        <f t="shared" si="1"/>
        <v>5</v>
      </c>
      <c r="I9" s="10">
        <f t="shared" si="3"/>
        <v>22.6</v>
      </c>
      <c r="J9" s="11">
        <f t="shared" si="2"/>
        <v>6</v>
      </c>
      <c r="L9" s="11">
        <v>2</v>
      </c>
      <c r="M9" s="10">
        <f t="shared" ref="M9:M10" si="4">LARGE(I$9:I$12,L9)</f>
        <v>22.6</v>
      </c>
      <c r="N9" s="10"/>
      <c r="O9" s="11"/>
      <c r="Q9" s="49"/>
      <c r="R9" s="37"/>
      <c r="S9" s="49"/>
      <c r="T9" s="49"/>
    </row>
    <row r="10" spans="1:20" s="15" customFormat="1" ht="21.75" customHeight="1">
      <c r="A10">
        <v>22</v>
      </c>
      <c r="B10" s="84" t="s">
        <v>37</v>
      </c>
      <c r="C10" s="84" t="s">
        <v>38</v>
      </c>
      <c r="D10" t="s">
        <v>36</v>
      </c>
      <c r="E10" s="10">
        <v>11.7</v>
      </c>
      <c r="F10" s="11">
        <f t="shared" si="0"/>
        <v>3</v>
      </c>
      <c r="G10" s="10">
        <v>10.3</v>
      </c>
      <c r="H10" s="11">
        <f t="shared" si="1"/>
        <v>9</v>
      </c>
      <c r="I10" s="10">
        <f t="shared" si="3"/>
        <v>22</v>
      </c>
      <c r="J10" s="11">
        <f t="shared" si="2"/>
        <v>8</v>
      </c>
      <c r="L10" s="11">
        <v>3</v>
      </c>
      <c r="M10" s="10">
        <f t="shared" si="4"/>
        <v>22.25</v>
      </c>
      <c r="N10" s="10">
        <f>SUM(M8:M10)</f>
        <v>67.5</v>
      </c>
      <c r="O10" s="11">
        <f>RANK(N10,N$9:N$27)</f>
        <v>1</v>
      </c>
    </row>
    <row r="11" spans="1:20" s="15" customFormat="1" ht="18.75" customHeight="1">
      <c r="A11">
        <v>23</v>
      </c>
      <c r="B11" s="84" t="s">
        <v>39</v>
      </c>
      <c r="C11" s="84" t="s">
        <v>40</v>
      </c>
      <c r="D11" t="s">
        <v>36</v>
      </c>
      <c r="E11" s="10">
        <v>11.45</v>
      </c>
      <c r="F11" s="11">
        <f t="shared" si="0"/>
        <v>7</v>
      </c>
      <c r="G11" s="10">
        <v>10.8</v>
      </c>
      <c r="H11" s="11">
        <f t="shared" si="1"/>
        <v>7</v>
      </c>
      <c r="I11" s="10">
        <f t="shared" ref="I11" si="5">E11+G11</f>
        <v>22.25</v>
      </c>
      <c r="J11" s="11">
        <f t="shared" si="2"/>
        <v>7</v>
      </c>
      <c r="L11" s="95" t="s">
        <v>22</v>
      </c>
      <c r="M11" s="95"/>
      <c r="N11" s="95"/>
      <c r="O11" s="7" t="s">
        <v>7</v>
      </c>
    </row>
    <row r="12" spans="1:20" ht="21.75" customHeight="1">
      <c r="A12">
        <v>24</v>
      </c>
      <c r="B12" s="84" t="s">
        <v>41</v>
      </c>
      <c r="C12" s="84" t="s">
        <v>42</v>
      </c>
      <c r="D12" t="s">
        <v>36</v>
      </c>
      <c r="E12" s="10">
        <v>11.75</v>
      </c>
      <c r="F12" s="11">
        <f t="shared" si="0"/>
        <v>1</v>
      </c>
      <c r="G12" s="10">
        <v>10.9</v>
      </c>
      <c r="H12" s="11">
        <f t="shared" si="1"/>
        <v>6</v>
      </c>
      <c r="I12" s="10">
        <f t="shared" ref="I12:I19" si="6">E12+G12</f>
        <v>22.65</v>
      </c>
      <c r="J12" s="11">
        <f t="shared" si="2"/>
        <v>5</v>
      </c>
      <c r="L12" s="11">
        <v>1</v>
      </c>
      <c r="M12" s="10">
        <f>LARGE(I$13:I$15,L12)</f>
        <v>22.75</v>
      </c>
      <c r="N12" s="10"/>
      <c r="O12" s="11"/>
    </row>
    <row r="13" spans="1:20" ht="21.75" customHeight="1">
      <c r="A13">
        <v>25</v>
      </c>
      <c r="B13" t="s">
        <v>43</v>
      </c>
      <c r="C13" t="s">
        <v>44</v>
      </c>
      <c r="D13" t="s">
        <v>22</v>
      </c>
      <c r="E13" s="10">
        <v>11.45</v>
      </c>
      <c r="F13" s="11">
        <f t="shared" si="0"/>
        <v>7</v>
      </c>
      <c r="G13" s="10">
        <v>11.3</v>
      </c>
      <c r="H13" s="11">
        <f t="shared" si="1"/>
        <v>3</v>
      </c>
      <c r="I13" s="10">
        <f t="shared" si="6"/>
        <v>22.75</v>
      </c>
      <c r="J13" s="11">
        <f t="shared" si="2"/>
        <v>2</v>
      </c>
      <c r="L13" s="11">
        <v>2</v>
      </c>
      <c r="M13" s="10">
        <f t="shared" ref="M13:M14" si="7">LARGE(I$13:I$15,L13)</f>
        <v>22.75</v>
      </c>
      <c r="N13" s="10"/>
      <c r="O13" s="11"/>
    </row>
    <row r="14" spans="1:20" ht="23.25" customHeight="1">
      <c r="A14">
        <v>26</v>
      </c>
      <c r="B14" t="s">
        <v>45</v>
      </c>
      <c r="C14" t="s">
        <v>46</v>
      </c>
      <c r="D14" t="s">
        <v>22</v>
      </c>
      <c r="E14" s="10">
        <v>11.35</v>
      </c>
      <c r="F14" s="11">
        <f t="shared" si="0"/>
        <v>9</v>
      </c>
      <c r="G14" s="10">
        <v>11.4</v>
      </c>
      <c r="H14" s="11">
        <f t="shared" si="1"/>
        <v>2</v>
      </c>
      <c r="I14" s="10">
        <f t="shared" si="6"/>
        <v>22.75</v>
      </c>
      <c r="J14" s="11">
        <f t="shared" si="2"/>
        <v>2</v>
      </c>
      <c r="L14" s="11">
        <v>3</v>
      </c>
      <c r="M14" s="10">
        <f t="shared" si="7"/>
        <v>21.1</v>
      </c>
      <c r="N14" s="10">
        <f>SUM(M12:M14)</f>
        <v>66.599999999999994</v>
      </c>
      <c r="O14" s="11">
        <f>RANK(N14,N$9:N$27)</f>
        <v>2</v>
      </c>
    </row>
    <row r="15" spans="1:20" ht="24.95" customHeight="1">
      <c r="A15">
        <v>27</v>
      </c>
      <c r="B15" t="s">
        <v>47</v>
      </c>
      <c r="C15" t="s">
        <v>48</v>
      </c>
      <c r="D15" t="s">
        <v>22</v>
      </c>
      <c r="E15" s="10">
        <v>10.8</v>
      </c>
      <c r="F15" s="11">
        <f t="shared" si="0"/>
        <v>13</v>
      </c>
      <c r="G15" s="10">
        <v>10.3</v>
      </c>
      <c r="H15" s="11">
        <f t="shared" si="1"/>
        <v>9</v>
      </c>
      <c r="I15" s="10">
        <f t="shared" si="6"/>
        <v>21.1</v>
      </c>
      <c r="J15" s="11">
        <f t="shared" si="2"/>
        <v>13</v>
      </c>
      <c r="L15" s="95" t="s">
        <v>49</v>
      </c>
      <c r="M15" s="95"/>
      <c r="N15" s="95"/>
      <c r="O15" s="7" t="s">
        <v>7</v>
      </c>
    </row>
    <row r="16" spans="1:20" ht="24.95" customHeight="1">
      <c r="A16">
        <v>28</v>
      </c>
      <c r="B16" s="84" t="s">
        <v>50</v>
      </c>
      <c r="C16" s="84" t="s">
        <v>51</v>
      </c>
      <c r="D16" t="s">
        <v>52</v>
      </c>
      <c r="E16" s="10">
        <v>11.15</v>
      </c>
      <c r="F16" s="11">
        <f t="shared" si="0"/>
        <v>12</v>
      </c>
      <c r="G16" s="10">
        <v>10.1</v>
      </c>
      <c r="H16" s="11">
        <f t="shared" si="1"/>
        <v>12</v>
      </c>
      <c r="I16" s="10">
        <f t="shared" si="6"/>
        <v>21.25</v>
      </c>
      <c r="J16" s="11">
        <f t="shared" si="2"/>
        <v>12</v>
      </c>
      <c r="L16" s="11">
        <v>1</v>
      </c>
      <c r="M16" s="10">
        <f>LARGE(I$16:I$19,L16)</f>
        <v>22.75</v>
      </c>
      <c r="N16" s="10"/>
      <c r="O16" s="11"/>
    </row>
    <row r="17" spans="1:15" ht="24.95" customHeight="1">
      <c r="A17">
        <v>29</v>
      </c>
      <c r="B17" s="84" t="s">
        <v>53</v>
      </c>
      <c r="C17" s="84" t="s">
        <v>54</v>
      </c>
      <c r="D17" t="s">
        <v>52</v>
      </c>
      <c r="E17" s="10">
        <v>11.55</v>
      </c>
      <c r="F17" s="11">
        <f t="shared" si="0"/>
        <v>6</v>
      </c>
      <c r="G17" s="10">
        <v>11.2</v>
      </c>
      <c r="H17" s="11">
        <f t="shared" si="1"/>
        <v>4</v>
      </c>
      <c r="I17" s="10">
        <f t="shared" si="6"/>
        <v>22.75</v>
      </c>
      <c r="J17" s="11">
        <f t="shared" si="2"/>
        <v>2</v>
      </c>
      <c r="L17" s="11">
        <v>2</v>
      </c>
      <c r="M17" s="10">
        <f t="shared" ref="M17:M18" si="8">LARGE(I$16:I$19,L17)</f>
        <v>21.95</v>
      </c>
      <c r="N17" s="10"/>
      <c r="O17" s="11"/>
    </row>
    <row r="18" spans="1:15" ht="24.95" customHeight="1">
      <c r="A18">
        <v>30</v>
      </c>
      <c r="B18" s="84" t="s">
        <v>55</v>
      </c>
      <c r="C18" s="84" t="s">
        <v>56</v>
      </c>
      <c r="D18" t="s">
        <v>52</v>
      </c>
      <c r="E18" s="10">
        <v>11.75</v>
      </c>
      <c r="F18" s="11">
        <f t="shared" si="0"/>
        <v>1</v>
      </c>
      <c r="G18" s="10">
        <v>10.199999999999999</v>
      </c>
      <c r="H18" s="11">
        <f t="shared" si="1"/>
        <v>11</v>
      </c>
      <c r="I18" s="10">
        <f t="shared" si="6"/>
        <v>21.95</v>
      </c>
      <c r="J18" s="11">
        <f t="shared" si="2"/>
        <v>9</v>
      </c>
      <c r="L18" s="11">
        <v>3</v>
      </c>
      <c r="M18" s="10">
        <f t="shared" si="8"/>
        <v>21.35</v>
      </c>
      <c r="N18" s="10">
        <f>SUM(M16:M18)</f>
        <v>66.050000000000011</v>
      </c>
      <c r="O18" s="11">
        <f>RANK(N18,N$9:N$27)</f>
        <v>3</v>
      </c>
    </row>
    <row r="19" spans="1:15" ht="24.95" customHeight="1">
      <c r="A19">
        <v>31</v>
      </c>
      <c r="B19" s="84" t="s">
        <v>57</v>
      </c>
      <c r="C19" s="84" t="s">
        <v>58</v>
      </c>
      <c r="D19" t="s">
        <v>52</v>
      </c>
      <c r="E19" s="10">
        <v>11.25</v>
      </c>
      <c r="F19" s="11">
        <f t="shared" si="0"/>
        <v>11</v>
      </c>
      <c r="G19" s="10">
        <v>10.1</v>
      </c>
      <c r="H19" s="11">
        <f t="shared" si="1"/>
        <v>12</v>
      </c>
      <c r="I19" s="10">
        <f t="shared" si="6"/>
        <v>21.35</v>
      </c>
      <c r="J19" s="11">
        <f t="shared" si="2"/>
        <v>11</v>
      </c>
      <c r="L19" s="95"/>
      <c r="M19" s="95"/>
      <c r="N19" s="95"/>
      <c r="O19" s="7"/>
    </row>
    <row r="20" spans="1:15" ht="24.95" customHeight="1">
      <c r="A20" s="1"/>
      <c r="B20" s="70"/>
      <c r="C20" s="70"/>
      <c r="D20"/>
      <c r="E20" s="10"/>
      <c r="F20" s="11"/>
      <c r="G20" s="10"/>
      <c r="H20" s="11"/>
      <c r="I20" s="10"/>
      <c r="J20" s="11"/>
      <c r="L20" s="11"/>
      <c r="M20" s="10"/>
      <c r="N20" s="10"/>
      <c r="O20" s="11"/>
    </row>
    <row r="21" spans="1:15" ht="27" customHeight="1">
      <c r="A21" s="1"/>
      <c r="B21" s="70"/>
      <c r="C21" s="70"/>
      <c r="D21"/>
      <c r="E21" s="10"/>
      <c r="F21" s="11"/>
      <c r="G21" s="10"/>
      <c r="H21" s="11"/>
      <c r="I21" s="10"/>
      <c r="J21" s="11"/>
      <c r="L21" s="11"/>
      <c r="M21" s="10"/>
      <c r="N21" s="10"/>
      <c r="O21" s="11"/>
    </row>
    <row r="22" spans="1:15" ht="24.95" customHeight="1">
      <c r="A22" s="1"/>
      <c r="B22" s="70"/>
      <c r="C22" s="70"/>
      <c r="D22"/>
      <c r="E22" s="10"/>
      <c r="F22" s="11"/>
      <c r="G22" s="10"/>
      <c r="H22" s="11"/>
      <c r="I22" s="10"/>
      <c r="J22" s="11"/>
      <c r="L22" s="11"/>
      <c r="M22" s="10"/>
      <c r="N22" s="10"/>
      <c r="O22" s="11"/>
    </row>
    <row r="23" spans="1:15" ht="24.95" customHeight="1">
      <c r="A23" s="1"/>
      <c r="B23" s="73"/>
      <c r="C23" s="74"/>
      <c r="D23" s="72"/>
      <c r="E23" s="10"/>
      <c r="F23" s="11"/>
      <c r="G23" s="10"/>
      <c r="H23" s="11"/>
      <c r="I23" s="10"/>
      <c r="J23" s="11"/>
      <c r="L23" s="95"/>
      <c r="M23" s="95"/>
      <c r="N23" s="95"/>
      <c r="O23" s="7"/>
    </row>
    <row r="24" spans="1:15" ht="24.95" customHeight="1">
      <c r="A24" s="1"/>
      <c r="B24" s="73"/>
      <c r="C24" s="74"/>
      <c r="D24" s="72"/>
      <c r="E24" s="10"/>
      <c r="F24" s="11"/>
      <c r="G24" s="10"/>
      <c r="H24" s="11"/>
      <c r="I24" s="10"/>
      <c r="J24" s="11"/>
      <c r="L24" s="11"/>
      <c r="M24" s="10"/>
      <c r="N24" s="10"/>
      <c r="O24" s="11"/>
    </row>
    <row r="25" spans="1:15" ht="24.95" customHeight="1">
      <c r="A25" s="1"/>
      <c r="B25" s="73"/>
      <c r="C25" s="74"/>
      <c r="D25" s="72"/>
      <c r="E25" s="10"/>
      <c r="F25" s="11"/>
      <c r="G25" s="10"/>
      <c r="H25" s="11"/>
      <c r="I25" s="10"/>
      <c r="J25" s="11"/>
      <c r="L25" s="11"/>
      <c r="M25" s="10"/>
      <c r="N25" s="10"/>
      <c r="O25" s="11"/>
    </row>
    <row r="26" spans="1:15" ht="24.95" customHeight="1">
      <c r="L26" s="11"/>
      <c r="M26" s="10"/>
      <c r="N26" s="10"/>
      <c r="O26" s="11" t="e">
        <f>RANK(N26,N$9:N$27)</f>
        <v>#N/A</v>
      </c>
    </row>
    <row r="27" spans="1:15" ht="24.95" customHeight="1"/>
    <row r="28" spans="1:15" ht="24.95" customHeight="1"/>
  </sheetData>
  <sheetProtection selectLockedCells="1" selectUnlockedCells="1"/>
  <mergeCells count="10">
    <mergeCell ref="L23:N23"/>
    <mergeCell ref="L15:N15"/>
    <mergeCell ref="L19:N19"/>
    <mergeCell ref="B1:O1"/>
    <mergeCell ref="B2:O2"/>
    <mergeCell ref="B4:O4"/>
    <mergeCell ref="B6:C6"/>
    <mergeCell ref="L6:N6"/>
    <mergeCell ref="L7:N7"/>
    <mergeCell ref="L11:N11"/>
  </mergeCells>
  <conditionalFormatting sqref="E7:E25">
    <cfRule type="expression" dxfId="203" priority="21" stopIfTrue="1">
      <formula>F7=1</formula>
    </cfRule>
    <cfRule type="expression" dxfId="202" priority="20" stopIfTrue="1">
      <formula>F7=2</formula>
    </cfRule>
    <cfRule type="expression" dxfId="201" priority="19" stopIfTrue="1">
      <formula>F7=3</formula>
    </cfRule>
    <cfRule type="expression" dxfId="200" priority="9" stopIfTrue="1">
      <formula>F7=6</formula>
    </cfRule>
    <cfRule type="expression" dxfId="199" priority="8" stopIfTrue="1">
      <formula>F7=5</formula>
    </cfRule>
    <cfRule type="expression" dxfId="198" priority="7" stopIfTrue="1">
      <formula>F7=4</formula>
    </cfRule>
  </conditionalFormatting>
  <conditionalFormatting sqref="G7:G25">
    <cfRule type="expression" dxfId="197" priority="6" stopIfTrue="1">
      <formula>H7=6</formula>
    </cfRule>
    <cfRule type="expression" dxfId="196" priority="5" stopIfTrue="1">
      <formula>H7=5</formula>
    </cfRule>
    <cfRule type="expression" dxfId="195" priority="4" stopIfTrue="1">
      <formula>H7=4</formula>
    </cfRule>
    <cfRule type="expression" dxfId="194" priority="10" stopIfTrue="1">
      <formula>H7=3</formula>
    </cfRule>
    <cfRule type="expression" dxfId="193" priority="11" stopIfTrue="1">
      <formula>H7=2</formula>
    </cfRule>
    <cfRule type="expression" dxfId="192" priority="12" stopIfTrue="1">
      <formula>H7=1</formula>
    </cfRule>
  </conditionalFormatting>
  <conditionalFormatting sqref="I7:I25">
    <cfRule type="expression" dxfId="191" priority="13" stopIfTrue="1">
      <formula>J7=3</formula>
    </cfRule>
    <cfRule type="expression" dxfId="190" priority="14" stopIfTrue="1">
      <formula>J7=2</formula>
    </cfRule>
    <cfRule type="expression" dxfId="189" priority="15" stopIfTrue="1">
      <formula>J7=1</formula>
    </cfRule>
    <cfRule type="expression" dxfId="188" priority="3" stopIfTrue="1">
      <formula>J7=6</formula>
    </cfRule>
    <cfRule type="expression" dxfId="187" priority="2" stopIfTrue="1">
      <formula>J7=5</formula>
    </cfRule>
    <cfRule type="expression" dxfId="186" priority="1" stopIfTrue="1">
      <formula>J7=4</formula>
    </cfRule>
  </conditionalFormatting>
  <printOptions horizontalCentered="1"/>
  <pageMargins left="0.31527777777777777" right="0.19652777777777777" top="0.74791666666666667" bottom="0.74791666666666667" header="0.51180555555555551" footer="0.51180555555555551"/>
  <pageSetup paperSize="9" scale="90" firstPageNumber="0" orientation="landscape" horizontalDpi="360" verticalDpi="360" r:id="rId1"/>
  <headerFooter alignWithMargins="0"/>
  <ignoredErrors>
    <ignoredError sqref="I10:I1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10"/>
  <sheetViews>
    <sheetView showGridLines="0" workbookViewId="0">
      <selection activeCell="B16" sqref="B16"/>
    </sheetView>
  </sheetViews>
  <sheetFormatPr defaultColWidth="8.85546875" defaultRowHeight="15"/>
  <cols>
    <col min="1" max="1" width="0.85546875" customWidth="1"/>
    <col min="2" max="2" width="50.140625" customWidth="1"/>
    <col min="3" max="3" width="1.28515625" customWidth="1"/>
    <col min="4" max="4" width="4.28515625" customWidth="1"/>
    <col min="5" max="6" width="12.42578125" customWidth="1"/>
  </cols>
  <sheetData>
    <row r="1" spans="2:6" ht="32.1">
      <c r="B1" s="23" t="s">
        <v>286</v>
      </c>
      <c r="C1" s="23"/>
      <c r="D1" s="27"/>
      <c r="E1" s="27"/>
      <c r="F1" s="27"/>
    </row>
    <row r="2" spans="2:6" ht="15.95">
      <c r="B2" s="23" t="s">
        <v>287</v>
      </c>
      <c r="C2" s="23"/>
      <c r="D2" s="27"/>
      <c r="E2" s="27"/>
      <c r="F2" s="27"/>
    </row>
    <row r="3" spans="2:6">
      <c r="B3" s="24"/>
      <c r="C3" s="24"/>
      <c r="D3" s="28"/>
      <c r="E3" s="28"/>
      <c r="F3" s="28"/>
    </row>
    <row r="4" spans="2:6" ht="48">
      <c r="B4" s="24" t="s">
        <v>288</v>
      </c>
      <c r="C4" s="24"/>
      <c r="D4" s="28"/>
      <c r="E4" s="28"/>
      <c r="F4" s="28"/>
    </row>
    <row r="5" spans="2:6">
      <c r="B5" s="24"/>
      <c r="C5" s="24"/>
      <c r="D5" s="28"/>
      <c r="E5" s="28"/>
      <c r="F5" s="28"/>
    </row>
    <row r="6" spans="2:6" ht="32.1">
      <c r="B6" s="23" t="s">
        <v>289</v>
      </c>
      <c r="C6" s="23"/>
      <c r="D6" s="27"/>
      <c r="E6" s="27" t="s">
        <v>290</v>
      </c>
      <c r="F6" s="27" t="s">
        <v>291</v>
      </c>
    </row>
    <row r="7" spans="2:6" ht="15.95" thickBot="1">
      <c r="B7" s="24"/>
      <c r="C7" s="24"/>
      <c r="D7" s="28"/>
      <c r="E7" s="28"/>
      <c r="F7" s="28"/>
    </row>
    <row r="8" spans="2:6" ht="48.95" thickBot="1">
      <c r="B8" s="25" t="s">
        <v>292</v>
      </c>
      <c r="C8" s="26"/>
      <c r="D8" s="29"/>
      <c r="E8" s="29">
        <v>23</v>
      </c>
      <c r="F8" s="30" t="s">
        <v>293</v>
      </c>
    </row>
    <row r="9" spans="2:6">
      <c r="B9" s="24"/>
      <c r="C9" s="24"/>
      <c r="D9" s="28"/>
      <c r="E9" s="28"/>
      <c r="F9" s="28"/>
    </row>
    <row r="10" spans="2:6">
      <c r="B10" s="24"/>
      <c r="C10" s="24"/>
      <c r="D10" s="28"/>
      <c r="E10" s="28"/>
      <c r="F10" s="28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C5677-58C8-4273-B7AE-D11894FAAF93}">
  <dimension ref="A1:O15"/>
  <sheetViews>
    <sheetView topLeftCell="C5" zoomScale="140" zoomScaleNormal="100" workbookViewId="0">
      <selection activeCell="G14" sqref="G14"/>
    </sheetView>
  </sheetViews>
  <sheetFormatPr defaultColWidth="8.85546875" defaultRowHeight="15"/>
  <cols>
    <col min="1" max="1" width="4.42578125" customWidth="1"/>
    <col min="2" max="2" width="11.42578125" customWidth="1"/>
    <col min="3" max="3" width="13.85546875" customWidth="1"/>
    <col min="4" max="4" width="16.140625" customWidth="1"/>
    <col min="11" max="11" width="3.28515625" customWidth="1"/>
    <col min="12" max="12" width="5.7109375" customWidth="1"/>
    <col min="13" max="13" width="7.7109375" customWidth="1"/>
    <col min="14" max="14" width="6.42578125" customWidth="1"/>
    <col min="15" max="15" width="5.42578125" customWidth="1"/>
  </cols>
  <sheetData>
    <row r="1" spans="1:15" ht="21.9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.95"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>
      <c r="B3" s="1"/>
      <c r="D3" s="2"/>
      <c r="F3" s="3"/>
      <c r="L3" s="4"/>
    </row>
    <row r="4" spans="1:15">
      <c r="B4" s="93" t="s">
        <v>60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>
      <c r="B5" s="1"/>
      <c r="D5" s="2"/>
      <c r="F5" s="3"/>
      <c r="L5" s="4"/>
    </row>
    <row r="6" spans="1:15" ht="32.1">
      <c r="A6" t="s">
        <v>3</v>
      </c>
      <c r="B6" s="94" t="s">
        <v>4</v>
      </c>
      <c r="C6" s="94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L6" s="95" t="s">
        <v>10</v>
      </c>
      <c r="M6" s="95"/>
      <c r="N6" s="95"/>
      <c r="O6" s="15"/>
    </row>
    <row r="7" spans="1:15" ht="32.1">
      <c r="A7">
        <v>32</v>
      </c>
      <c r="B7" s="84" t="s">
        <v>61</v>
      </c>
      <c r="C7" s="84" t="s">
        <v>62</v>
      </c>
      <c r="D7" t="s">
        <v>52</v>
      </c>
      <c r="E7" s="10">
        <v>11.95</v>
      </c>
      <c r="F7" s="11">
        <f>RANK(E7,E$7:E$13)</f>
        <v>6</v>
      </c>
      <c r="G7" s="10">
        <v>10.4</v>
      </c>
      <c r="H7" s="11">
        <f t="shared" ref="H7:H12" si="0">RANK(G7,G$7:G$13)</f>
        <v>4</v>
      </c>
      <c r="I7" s="10">
        <f>E7+G7</f>
        <v>22.35</v>
      </c>
      <c r="J7" s="11">
        <f t="shared" ref="J7:J12" si="1">RANK(I7,I$7:I$13)</f>
        <v>6</v>
      </c>
      <c r="K7" s="15"/>
      <c r="L7" s="95" t="s">
        <v>49</v>
      </c>
      <c r="M7" s="95"/>
      <c r="N7" s="95"/>
      <c r="O7" s="7" t="s">
        <v>7</v>
      </c>
    </row>
    <row r="8" spans="1:15">
      <c r="A8">
        <v>33</v>
      </c>
      <c r="B8" s="84" t="s">
        <v>63</v>
      </c>
      <c r="C8" s="84" t="s">
        <v>64</v>
      </c>
      <c r="D8" t="s">
        <v>52</v>
      </c>
      <c r="E8" s="10">
        <v>12.1</v>
      </c>
      <c r="F8" s="11">
        <f t="shared" ref="F8:F12" si="2">RANK(E8,E$7:E$13)</f>
        <v>4</v>
      </c>
      <c r="G8" s="10">
        <v>11.2</v>
      </c>
      <c r="H8" s="11">
        <f t="shared" si="0"/>
        <v>2</v>
      </c>
      <c r="I8" s="10">
        <f t="shared" ref="I8:I11" si="3">E8+G8</f>
        <v>23.299999999999997</v>
      </c>
      <c r="J8" s="76">
        <f t="shared" si="1"/>
        <v>2</v>
      </c>
      <c r="K8" s="15"/>
      <c r="L8" s="11">
        <v>1</v>
      </c>
      <c r="M8" s="10">
        <f>LARGE(I$7:I$11,L8)</f>
        <v>23.6</v>
      </c>
      <c r="N8" s="10"/>
      <c r="O8" s="11"/>
    </row>
    <row r="9" spans="1:15">
      <c r="A9">
        <v>34</v>
      </c>
      <c r="B9" s="84" t="s">
        <v>65</v>
      </c>
      <c r="C9" s="84" t="s">
        <v>66</v>
      </c>
      <c r="D9" t="s">
        <v>52</v>
      </c>
      <c r="E9" s="10">
        <v>12.15</v>
      </c>
      <c r="F9" s="11">
        <f t="shared" si="2"/>
        <v>3</v>
      </c>
      <c r="G9" s="10">
        <v>10.3</v>
      </c>
      <c r="H9" s="11">
        <f t="shared" si="0"/>
        <v>5</v>
      </c>
      <c r="I9" s="10">
        <f t="shared" si="3"/>
        <v>22.450000000000003</v>
      </c>
      <c r="J9" s="11">
        <f t="shared" si="1"/>
        <v>5</v>
      </c>
      <c r="K9" s="15"/>
      <c r="L9" s="11">
        <v>2</v>
      </c>
      <c r="M9" s="10">
        <f>LARGE(I$7:I$11,L9)</f>
        <v>23.299999999999997</v>
      </c>
      <c r="N9" s="10"/>
      <c r="O9" s="11"/>
    </row>
    <row r="10" spans="1:15">
      <c r="A10">
        <v>35</v>
      </c>
      <c r="B10" s="84" t="s">
        <v>67</v>
      </c>
      <c r="C10" s="84" t="s">
        <v>68</v>
      </c>
      <c r="D10" t="s">
        <v>52</v>
      </c>
      <c r="E10" s="10">
        <v>12.75</v>
      </c>
      <c r="F10" s="11">
        <f t="shared" si="2"/>
        <v>1</v>
      </c>
      <c r="G10" s="10">
        <v>10.3</v>
      </c>
      <c r="H10" s="11">
        <f t="shared" si="0"/>
        <v>5</v>
      </c>
      <c r="I10" s="10">
        <f t="shared" si="3"/>
        <v>23.05</v>
      </c>
      <c r="J10" s="11">
        <f t="shared" si="1"/>
        <v>4</v>
      </c>
      <c r="K10" s="15"/>
      <c r="L10" s="11">
        <v>3</v>
      </c>
      <c r="M10" s="10">
        <f>LARGE(I$7:I$11,L10)</f>
        <v>23.05</v>
      </c>
      <c r="N10" s="10">
        <f>SUM(M8:M10)</f>
        <v>69.95</v>
      </c>
      <c r="O10" s="11">
        <f>RANK(N10,N$9:N$27)</f>
        <v>1</v>
      </c>
    </row>
    <row r="11" spans="1:15">
      <c r="A11">
        <v>36</v>
      </c>
      <c r="B11" s="84" t="s">
        <v>69</v>
      </c>
      <c r="C11" s="84" t="s">
        <v>70</v>
      </c>
      <c r="D11" t="s">
        <v>52</v>
      </c>
      <c r="E11" s="10">
        <v>12</v>
      </c>
      <c r="F11" s="11">
        <f t="shared" si="2"/>
        <v>5</v>
      </c>
      <c r="G11" s="10">
        <v>11.6</v>
      </c>
      <c r="H11" s="11">
        <f t="shared" si="0"/>
        <v>1</v>
      </c>
      <c r="I11" s="10">
        <f t="shared" si="3"/>
        <v>23.6</v>
      </c>
      <c r="J11" s="11">
        <f t="shared" si="1"/>
        <v>1</v>
      </c>
      <c r="K11" s="15"/>
      <c r="L11" s="11"/>
      <c r="M11" s="10"/>
      <c r="N11" s="10"/>
      <c r="O11" s="15"/>
    </row>
    <row r="12" spans="1:15">
      <c r="A12">
        <v>37</v>
      </c>
      <c r="B12" t="s">
        <v>71</v>
      </c>
      <c r="C12" t="s">
        <v>72</v>
      </c>
      <c r="D12" t="s">
        <v>73</v>
      </c>
      <c r="E12" s="10">
        <v>12.5</v>
      </c>
      <c r="F12" s="11">
        <f t="shared" si="2"/>
        <v>2</v>
      </c>
      <c r="G12" s="10">
        <v>10.6</v>
      </c>
      <c r="H12" s="11">
        <f t="shared" si="0"/>
        <v>3</v>
      </c>
      <c r="I12" s="10">
        <f t="shared" ref="I12" si="4">E12+G12</f>
        <v>23.1</v>
      </c>
      <c r="J12" s="75">
        <f t="shared" si="1"/>
        <v>3</v>
      </c>
    </row>
    <row r="13" spans="1:15">
      <c r="A13" s="1"/>
      <c r="E13" s="10"/>
      <c r="F13" s="11"/>
      <c r="G13" s="10"/>
      <c r="H13" s="11"/>
      <c r="I13" s="10"/>
      <c r="J13" s="11"/>
    </row>
    <row r="14" spans="1:15">
      <c r="E14" s="10"/>
      <c r="F14" s="11"/>
    </row>
    <row r="15" spans="1:15">
      <c r="E15" s="10"/>
      <c r="F15" s="11"/>
    </row>
  </sheetData>
  <mergeCells count="6">
    <mergeCell ref="L7:N7"/>
    <mergeCell ref="B1:O1"/>
    <mergeCell ref="B2:O2"/>
    <mergeCell ref="B4:O4"/>
    <mergeCell ref="B6:C6"/>
    <mergeCell ref="L6:N6"/>
  </mergeCells>
  <conditionalFormatting sqref="E7:E15">
    <cfRule type="expression" dxfId="185" priority="12" stopIfTrue="1">
      <formula>F7=1</formula>
    </cfRule>
    <cfRule type="expression" dxfId="184" priority="11" stopIfTrue="1">
      <formula>F7=2</formula>
    </cfRule>
    <cfRule type="expression" dxfId="183" priority="10" stopIfTrue="1">
      <formula>F7=3</formula>
    </cfRule>
  </conditionalFormatting>
  <conditionalFormatting sqref="G7:G13">
    <cfRule type="expression" dxfId="182" priority="1" stopIfTrue="1">
      <formula>H7=3</formula>
    </cfRule>
    <cfRule type="expression" dxfId="181" priority="3" stopIfTrue="1">
      <formula>H7=1</formula>
    </cfRule>
    <cfRule type="expression" dxfId="180" priority="2" stopIfTrue="1">
      <formula>H7=2</formula>
    </cfRule>
  </conditionalFormatting>
  <conditionalFormatting sqref="I7:I13">
    <cfRule type="expression" dxfId="179" priority="4" stopIfTrue="1">
      <formula>J7=3</formula>
    </cfRule>
    <cfRule type="expression" dxfId="178" priority="6" stopIfTrue="1">
      <formula>J7=1</formula>
    </cfRule>
    <cfRule type="expression" dxfId="177" priority="5" stopIfTrue="1">
      <formula>J7=2</formula>
    </cfRule>
  </conditionalFormatting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123BE-21A9-41B4-851E-E98E53D0A09A}">
  <dimension ref="A1:O11"/>
  <sheetViews>
    <sheetView topLeftCell="B2" zoomScale="131" zoomScaleNormal="100" workbookViewId="0">
      <selection activeCell="J11" sqref="J11"/>
    </sheetView>
  </sheetViews>
  <sheetFormatPr defaultColWidth="8.85546875" defaultRowHeight="15"/>
  <cols>
    <col min="1" max="1" width="4.85546875" customWidth="1"/>
    <col min="4" max="4" width="13.7109375" customWidth="1"/>
    <col min="9" max="9" width="6.28515625" customWidth="1"/>
    <col min="11" max="11" width="4.7109375" customWidth="1"/>
  </cols>
  <sheetData>
    <row r="1" spans="1:15" ht="21.9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.95">
      <c r="B2" s="92" t="s">
        <v>74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>
      <c r="B3" s="1"/>
      <c r="D3" s="2"/>
      <c r="F3" s="3"/>
      <c r="L3" s="4"/>
    </row>
    <row r="4" spans="1:15">
      <c r="B4" s="93" t="s">
        <v>26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>
      <c r="B5" s="1"/>
      <c r="D5" s="2"/>
      <c r="F5" s="3"/>
      <c r="L5" s="4"/>
    </row>
    <row r="6" spans="1:15" ht="32.1">
      <c r="A6" t="s">
        <v>3</v>
      </c>
      <c r="B6" s="94" t="s">
        <v>4</v>
      </c>
      <c r="C6" s="94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L6" s="95" t="s">
        <v>10</v>
      </c>
      <c r="M6" s="95"/>
      <c r="N6" s="95"/>
      <c r="O6" s="15"/>
    </row>
    <row r="7" spans="1:15" ht="32.1">
      <c r="A7">
        <v>116</v>
      </c>
      <c r="B7" s="84" t="s">
        <v>75</v>
      </c>
      <c r="C7" s="84" t="s">
        <v>76</v>
      </c>
      <c r="D7" t="s">
        <v>52</v>
      </c>
      <c r="E7" s="10">
        <v>11.25</v>
      </c>
      <c r="F7" s="11">
        <f t="shared" ref="F7:F11" si="0">RANK(E7,E$7:E$11)</f>
        <v>1</v>
      </c>
      <c r="G7" s="10">
        <v>11.4</v>
      </c>
      <c r="H7" s="11">
        <f t="shared" ref="H7:H11" si="1">RANK(G7,G$7:G$11)</f>
        <v>2</v>
      </c>
      <c r="I7" s="10">
        <f>E7+G7</f>
        <v>22.65</v>
      </c>
      <c r="J7" s="11">
        <f t="shared" ref="J7:J11" si="2">RANK(I7,I$7:I$11)</f>
        <v>1</v>
      </c>
      <c r="K7" s="15"/>
      <c r="L7" s="95" t="s">
        <v>49</v>
      </c>
      <c r="M7" s="95"/>
      <c r="N7" s="95"/>
      <c r="O7" s="7" t="s">
        <v>7</v>
      </c>
    </row>
    <row r="8" spans="1:15">
      <c r="A8">
        <v>117</v>
      </c>
      <c r="B8" s="84" t="s">
        <v>77</v>
      </c>
      <c r="C8" s="84" t="s">
        <v>78</v>
      </c>
      <c r="D8" t="s">
        <v>52</v>
      </c>
      <c r="E8" s="10">
        <v>10.75</v>
      </c>
      <c r="F8" s="11">
        <f t="shared" si="0"/>
        <v>3</v>
      </c>
      <c r="G8" s="10">
        <v>11.65</v>
      </c>
      <c r="H8" s="11">
        <f t="shared" si="1"/>
        <v>1</v>
      </c>
      <c r="I8" s="10">
        <f t="shared" ref="I8:I11" si="3">E8+G8</f>
        <v>22.4</v>
      </c>
      <c r="J8" s="11">
        <f t="shared" si="2"/>
        <v>2</v>
      </c>
      <c r="K8" s="15"/>
      <c r="L8" s="11">
        <v>1</v>
      </c>
      <c r="M8" s="10">
        <f>LARGE(I$7:I$11,L8)</f>
        <v>22.65</v>
      </c>
      <c r="N8" s="10"/>
      <c r="O8" s="11"/>
    </row>
    <row r="9" spans="1:15">
      <c r="A9">
        <v>118</v>
      </c>
      <c r="B9" s="84" t="s">
        <v>79</v>
      </c>
      <c r="C9" s="84" t="s">
        <v>80</v>
      </c>
      <c r="D9" t="s">
        <v>52</v>
      </c>
      <c r="E9" s="10">
        <v>10.85</v>
      </c>
      <c r="F9" s="11">
        <f t="shared" si="0"/>
        <v>2</v>
      </c>
      <c r="G9" s="10">
        <v>11.35</v>
      </c>
      <c r="H9" s="11">
        <f t="shared" si="1"/>
        <v>3</v>
      </c>
      <c r="I9" s="10">
        <f t="shared" si="3"/>
        <v>22.2</v>
      </c>
      <c r="J9" s="11">
        <f t="shared" si="2"/>
        <v>3</v>
      </c>
      <c r="K9" s="15"/>
      <c r="L9" s="11">
        <v>2</v>
      </c>
      <c r="M9" s="10">
        <f>LARGE(I$7:I$11,L9)</f>
        <v>22.4</v>
      </c>
      <c r="N9" s="10"/>
      <c r="O9" s="11"/>
    </row>
    <row r="10" spans="1:15">
      <c r="A10">
        <v>119</v>
      </c>
      <c r="B10" s="84" t="s">
        <v>81</v>
      </c>
      <c r="C10" s="84" t="s">
        <v>82</v>
      </c>
      <c r="D10" t="s">
        <v>52</v>
      </c>
      <c r="E10" s="10">
        <v>10.6</v>
      </c>
      <c r="F10" s="11">
        <f t="shared" si="0"/>
        <v>4</v>
      </c>
      <c r="G10" s="10">
        <v>11.35</v>
      </c>
      <c r="H10" s="11">
        <f t="shared" si="1"/>
        <v>3</v>
      </c>
      <c r="I10" s="10">
        <f t="shared" si="3"/>
        <v>21.95</v>
      </c>
      <c r="J10" s="11">
        <f t="shared" si="2"/>
        <v>4</v>
      </c>
      <c r="K10" s="15"/>
      <c r="L10" s="11">
        <v>3</v>
      </c>
      <c r="M10" s="10">
        <f>LARGE(I$7:I$11,L10)</f>
        <v>22.2</v>
      </c>
      <c r="N10" s="10">
        <f>SUM(M8:M10)</f>
        <v>67.25</v>
      </c>
      <c r="O10" s="11">
        <f>RANK(N10,N$9:N$27)</f>
        <v>1</v>
      </c>
    </row>
    <row r="11" spans="1:15">
      <c r="A11">
        <v>120</v>
      </c>
      <c r="B11" s="84" t="s">
        <v>83</v>
      </c>
      <c r="C11" s="84" t="s">
        <v>84</v>
      </c>
      <c r="D11" t="s">
        <v>52</v>
      </c>
      <c r="E11" s="10">
        <v>9.9499999999999993</v>
      </c>
      <c r="F11" s="11">
        <f t="shared" si="0"/>
        <v>5</v>
      </c>
      <c r="G11" s="10">
        <v>11.35</v>
      </c>
      <c r="H11" s="11">
        <f t="shared" si="1"/>
        <v>3</v>
      </c>
      <c r="I11" s="10">
        <f t="shared" si="3"/>
        <v>21.299999999999997</v>
      </c>
      <c r="J11" s="11">
        <f t="shared" si="2"/>
        <v>5</v>
      </c>
      <c r="K11" s="15"/>
      <c r="L11" s="11"/>
      <c r="M11" s="10"/>
      <c r="N11" s="10"/>
      <c r="O11" s="15"/>
    </row>
  </sheetData>
  <mergeCells count="6">
    <mergeCell ref="L7:N7"/>
    <mergeCell ref="B1:O1"/>
    <mergeCell ref="B2:O2"/>
    <mergeCell ref="B4:O4"/>
    <mergeCell ref="B6:C6"/>
    <mergeCell ref="L6:N6"/>
  </mergeCells>
  <conditionalFormatting sqref="E7:E11">
    <cfRule type="expression" dxfId="176" priority="1" stopIfTrue="1">
      <formula>F7=3</formula>
    </cfRule>
    <cfRule type="expression" dxfId="175" priority="2" stopIfTrue="1">
      <formula>F7=2</formula>
    </cfRule>
    <cfRule type="expression" dxfId="174" priority="3" stopIfTrue="1">
      <formula>F7=1</formula>
    </cfRule>
  </conditionalFormatting>
  <conditionalFormatting sqref="G7:G11">
    <cfRule type="expression" dxfId="173" priority="4" stopIfTrue="1">
      <formula>H7=3</formula>
    </cfRule>
    <cfRule type="expression" dxfId="172" priority="5" stopIfTrue="1">
      <formula>H7=2</formula>
    </cfRule>
    <cfRule type="expression" dxfId="171" priority="6" stopIfTrue="1">
      <formula>H7=1</formula>
    </cfRule>
  </conditionalFormatting>
  <conditionalFormatting sqref="I7:I11">
    <cfRule type="expression" dxfId="170" priority="7" stopIfTrue="1">
      <formula>J7=3</formula>
    </cfRule>
    <cfRule type="expression" dxfId="169" priority="8" stopIfTrue="1">
      <formula>J7=2</formula>
    </cfRule>
    <cfRule type="expression" dxfId="168" priority="9" stopIfTrue="1">
      <formula>J7=1</formula>
    </cfRule>
  </conditionalFormatting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9"/>
  <sheetViews>
    <sheetView topLeftCell="C3" zoomScale="133" zoomScaleNormal="100" workbookViewId="0">
      <selection activeCell="J12" sqref="J12"/>
    </sheetView>
  </sheetViews>
  <sheetFormatPr defaultColWidth="9" defaultRowHeight="15"/>
  <cols>
    <col min="1" max="1" width="5.42578125" style="15" customWidth="1"/>
    <col min="2" max="2" width="10.140625" style="9" customWidth="1"/>
    <col min="3" max="3" width="14.28515625" style="15" customWidth="1"/>
    <col min="4" max="4" width="29.42578125" style="9" customWidth="1"/>
    <col min="5" max="5" width="7.7109375" style="15" bestFit="1" customWidth="1"/>
    <col min="6" max="6" width="3.7109375" style="34" bestFit="1" customWidth="1"/>
    <col min="7" max="7" width="7.7109375" style="15" bestFit="1" customWidth="1"/>
    <col min="8" max="8" width="3.7109375" style="15" bestFit="1" customWidth="1"/>
    <col min="9" max="9" width="7.42578125" style="15" bestFit="1" customWidth="1"/>
    <col min="10" max="10" width="3.7109375" style="15" bestFit="1" customWidth="1"/>
    <col min="11" max="11" width="1.7109375" style="15" customWidth="1"/>
    <col min="12" max="12" width="4.7109375" style="11" customWidth="1"/>
    <col min="13" max="13" width="7.85546875" style="15" customWidth="1"/>
    <col min="14" max="14" width="7.140625" style="15" customWidth="1"/>
    <col min="15" max="15" width="4.42578125" style="15" customWidth="1"/>
    <col min="16" max="18" width="9" style="15"/>
    <col min="19" max="19" width="26.140625" style="15" bestFit="1" customWidth="1"/>
    <col min="20" max="20" width="9" style="15"/>
    <col min="21" max="21" width="11.28515625" style="15" bestFit="1" customWidth="1"/>
    <col min="22" max="16384" width="9" style="15"/>
  </cols>
  <sheetData>
    <row r="1" spans="1:22" ht="21.9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22" ht="21.95">
      <c r="B2" s="96" t="s">
        <v>85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2" ht="9.75" customHeight="1">
      <c r="B3" s="33"/>
    </row>
    <row r="4" spans="1:22">
      <c r="B4" s="93" t="s">
        <v>26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22" ht="12.75" customHeight="1">
      <c r="B5" s="33"/>
    </row>
    <row r="6" spans="1:22" ht="32.1">
      <c r="A6" s="15" t="s">
        <v>3</v>
      </c>
      <c r="B6" s="97" t="s">
        <v>4</v>
      </c>
      <c r="C6" s="97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L6" s="95" t="s">
        <v>86</v>
      </c>
      <c r="M6" s="95"/>
      <c r="N6" s="95"/>
      <c r="S6" s="37"/>
      <c r="T6" s="37"/>
      <c r="U6" s="37"/>
      <c r="V6" s="37"/>
    </row>
    <row r="7" spans="1:22" ht="24.95" customHeight="1">
      <c r="A7">
        <v>8</v>
      </c>
      <c r="B7" s="84" t="s">
        <v>87</v>
      </c>
      <c r="C7" s="84" t="s">
        <v>88</v>
      </c>
      <c r="D7" t="s">
        <v>36</v>
      </c>
      <c r="E7" s="10">
        <v>10.199999999999999</v>
      </c>
      <c r="F7" s="11">
        <f>RANK(E7,E$7:E$18)</f>
        <v>4</v>
      </c>
      <c r="G7" s="10">
        <v>10.35</v>
      </c>
      <c r="H7" s="11">
        <f t="shared" ref="H7:H11" si="0">RANK(G7,G$7:G$18)</f>
        <v>5</v>
      </c>
      <c r="I7" s="10">
        <f>E7+G7</f>
        <v>20.549999999999997</v>
      </c>
      <c r="J7" s="11">
        <f t="shared" ref="J7:J11" si="1">RANK(I7,I$7:I$18)</f>
        <v>3</v>
      </c>
      <c r="L7" s="95" t="s">
        <v>36</v>
      </c>
      <c r="M7" s="95"/>
      <c r="N7" s="95"/>
      <c r="O7" s="7" t="s">
        <v>7</v>
      </c>
      <c r="S7" s="37"/>
      <c r="T7" s="37"/>
      <c r="U7" s="37"/>
      <c r="V7" s="37"/>
    </row>
    <row r="8" spans="1:22" ht="24.95" customHeight="1">
      <c r="A8">
        <v>9</v>
      </c>
      <c r="B8" s="84" t="s">
        <v>89</v>
      </c>
      <c r="C8" s="84" t="s">
        <v>90</v>
      </c>
      <c r="D8" t="s">
        <v>36</v>
      </c>
      <c r="E8" s="10">
        <v>10.25</v>
      </c>
      <c r="F8" s="11">
        <f t="shared" ref="F8:F11" si="2">RANK(E8,E$7:E$18)</f>
        <v>2</v>
      </c>
      <c r="G8" s="10">
        <v>9.9</v>
      </c>
      <c r="H8" s="11">
        <f t="shared" si="0"/>
        <v>8</v>
      </c>
      <c r="I8" s="10">
        <f t="shared" ref="I8:I11" si="3">E8+G8</f>
        <v>20.149999999999999</v>
      </c>
      <c r="J8" s="11">
        <f t="shared" si="1"/>
        <v>6</v>
      </c>
      <c r="L8" s="11">
        <v>1</v>
      </c>
      <c r="M8" s="10">
        <f>LARGE(I$7:I$9,L8)</f>
        <v>20.549999999999997</v>
      </c>
      <c r="N8" s="10"/>
      <c r="O8" s="11"/>
      <c r="S8" s="37"/>
      <c r="T8" s="37"/>
      <c r="U8" s="37"/>
      <c r="V8" s="37"/>
    </row>
    <row r="9" spans="1:22" ht="24.95" customHeight="1">
      <c r="A9">
        <v>10</v>
      </c>
      <c r="B9" s="84" t="s">
        <v>91</v>
      </c>
      <c r="C9" s="84" t="s">
        <v>92</v>
      </c>
      <c r="D9" t="s">
        <v>36</v>
      </c>
      <c r="E9" s="10">
        <v>9.9499999999999993</v>
      </c>
      <c r="F9" s="11">
        <f t="shared" si="2"/>
        <v>5</v>
      </c>
      <c r="G9" s="10">
        <v>10.3</v>
      </c>
      <c r="H9" s="11">
        <f t="shared" si="0"/>
        <v>6</v>
      </c>
      <c r="I9" s="10">
        <f t="shared" si="3"/>
        <v>20.25</v>
      </c>
      <c r="J9" s="11">
        <f t="shared" si="1"/>
        <v>5</v>
      </c>
      <c r="L9" s="11">
        <v>2</v>
      </c>
      <c r="M9" s="10">
        <f t="shared" ref="M9:M10" si="4">LARGE(I$7:I$9,L9)</f>
        <v>20.25</v>
      </c>
      <c r="N9" s="10"/>
      <c r="O9" s="11"/>
      <c r="S9" s="47"/>
      <c r="T9" s="47"/>
      <c r="U9" s="47"/>
      <c r="V9" s="47"/>
    </row>
    <row r="10" spans="1:22" ht="24.95" customHeight="1">
      <c r="A10">
        <v>11</v>
      </c>
      <c r="B10" s="86" t="s">
        <v>93</v>
      </c>
      <c r="C10" s="86" t="s">
        <v>94</v>
      </c>
      <c r="D10" t="s">
        <v>22</v>
      </c>
      <c r="E10" s="10">
        <v>10.25</v>
      </c>
      <c r="F10" s="11">
        <f t="shared" si="2"/>
        <v>2</v>
      </c>
      <c r="G10" s="10">
        <v>10.55</v>
      </c>
      <c r="H10" s="11">
        <f t="shared" si="0"/>
        <v>3</v>
      </c>
      <c r="I10" s="10">
        <f t="shared" si="3"/>
        <v>20.8</v>
      </c>
      <c r="J10" s="11">
        <f t="shared" si="1"/>
        <v>2</v>
      </c>
      <c r="L10" s="11">
        <v>3</v>
      </c>
      <c r="M10" s="10">
        <f t="shared" si="4"/>
        <v>20.149999999999999</v>
      </c>
      <c r="N10" s="10">
        <f>SUM(M8:M10)</f>
        <v>60.949999999999996</v>
      </c>
      <c r="O10" s="11">
        <f>RANK(N10,N$9:N$27)</f>
        <v>2</v>
      </c>
      <c r="S10" s="37"/>
      <c r="T10" s="37"/>
      <c r="U10" s="37"/>
      <c r="V10" s="37"/>
    </row>
    <row r="11" spans="1:22" ht="24.95" customHeight="1">
      <c r="A11">
        <v>12</v>
      </c>
      <c r="B11" t="s">
        <v>95</v>
      </c>
      <c r="C11" t="s">
        <v>96</v>
      </c>
      <c r="D11" t="s">
        <v>22</v>
      </c>
      <c r="E11" s="10">
        <v>9.5500000000000007</v>
      </c>
      <c r="F11" s="11">
        <f t="shared" si="2"/>
        <v>7</v>
      </c>
      <c r="G11" s="10">
        <v>10.45</v>
      </c>
      <c r="H11" s="11">
        <f t="shared" si="0"/>
        <v>4</v>
      </c>
      <c r="I11" s="10">
        <f t="shared" si="3"/>
        <v>20</v>
      </c>
      <c r="J11" s="11">
        <f t="shared" si="1"/>
        <v>7</v>
      </c>
      <c r="L11" s="95" t="s">
        <v>22</v>
      </c>
      <c r="M11" s="95"/>
      <c r="N11" s="95"/>
      <c r="O11" s="7" t="s">
        <v>7</v>
      </c>
      <c r="S11" s="37"/>
      <c r="T11" s="37"/>
      <c r="U11" s="37"/>
      <c r="V11" s="37"/>
    </row>
    <row r="12" spans="1:22" ht="24.95" customHeight="1">
      <c r="A12">
        <v>13</v>
      </c>
      <c r="B12" s="86" t="s">
        <v>97</v>
      </c>
      <c r="C12" s="86" t="s">
        <v>98</v>
      </c>
      <c r="D12" t="s">
        <v>22</v>
      </c>
      <c r="E12" s="10">
        <v>8</v>
      </c>
      <c r="F12" s="11">
        <f t="shared" ref="F12:F14" si="5">RANK(E12,E$7:E$18)</f>
        <v>8</v>
      </c>
      <c r="G12" s="10">
        <v>10.25</v>
      </c>
      <c r="H12" s="11">
        <f t="shared" ref="H12:H14" si="6">RANK(G12,G$7:G$18)</f>
        <v>7</v>
      </c>
      <c r="I12" s="10">
        <f t="shared" ref="I12:I14" si="7">E12+G12</f>
        <v>18.25</v>
      </c>
      <c r="J12" s="11">
        <f t="shared" ref="J12:J14" si="8">RANK(I12,I$7:I$18)</f>
        <v>8</v>
      </c>
      <c r="L12" s="11">
        <v>1</v>
      </c>
      <c r="M12" s="10">
        <f>LARGE(I$10:I$13,L12)</f>
        <v>20.8</v>
      </c>
      <c r="N12" s="10"/>
      <c r="O12" s="11"/>
      <c r="S12" s="37"/>
      <c r="T12" s="37"/>
      <c r="U12" s="37"/>
      <c r="V12" s="37"/>
    </row>
    <row r="13" spans="1:22" ht="24.95" customHeight="1">
      <c r="A13">
        <v>14</v>
      </c>
      <c r="B13" s="86" t="s">
        <v>99</v>
      </c>
      <c r="C13" s="86" t="s">
        <v>100</v>
      </c>
      <c r="D13" t="s">
        <v>22</v>
      </c>
      <c r="E13" s="10">
        <v>9.9</v>
      </c>
      <c r="F13" s="11">
        <f t="shared" si="5"/>
        <v>6</v>
      </c>
      <c r="G13" s="10">
        <v>10.6</v>
      </c>
      <c r="H13" s="11">
        <f t="shared" si="6"/>
        <v>2</v>
      </c>
      <c r="I13" s="10">
        <f t="shared" si="7"/>
        <v>20.5</v>
      </c>
      <c r="J13" s="11">
        <f t="shared" si="8"/>
        <v>4</v>
      </c>
      <c r="L13" s="11">
        <v>2</v>
      </c>
      <c r="M13" s="10">
        <f t="shared" ref="M13:M14" si="9">LARGE(I$10:I$13,L13)</f>
        <v>20.5</v>
      </c>
      <c r="N13" s="10"/>
      <c r="O13" s="11"/>
      <c r="S13" s="37"/>
      <c r="T13" s="37"/>
      <c r="U13" s="37"/>
      <c r="V13" s="37"/>
    </row>
    <row r="14" spans="1:22" ht="24.95" customHeight="1">
      <c r="A14">
        <v>15</v>
      </c>
      <c r="B14" t="s">
        <v>39</v>
      </c>
      <c r="C14" t="s">
        <v>101</v>
      </c>
      <c r="D14" t="s">
        <v>13</v>
      </c>
      <c r="E14" s="10">
        <v>10.9</v>
      </c>
      <c r="F14" s="11">
        <f t="shared" si="5"/>
        <v>1</v>
      </c>
      <c r="G14" s="10">
        <v>10.95</v>
      </c>
      <c r="H14" s="11">
        <f t="shared" si="6"/>
        <v>1</v>
      </c>
      <c r="I14" s="10">
        <f t="shared" si="7"/>
        <v>21.85</v>
      </c>
      <c r="J14" s="11">
        <f t="shared" si="8"/>
        <v>1</v>
      </c>
      <c r="L14" s="11">
        <v>3</v>
      </c>
      <c r="M14" s="10">
        <f t="shared" si="9"/>
        <v>20</v>
      </c>
      <c r="N14" s="10">
        <f>SUM(M12:M14)</f>
        <v>61.3</v>
      </c>
      <c r="O14" s="11">
        <f>RANK(N14,N$9:N$27)</f>
        <v>1</v>
      </c>
      <c r="S14" s="37"/>
      <c r="T14" s="37"/>
      <c r="U14" s="37"/>
      <c r="V14" s="37"/>
    </row>
    <row r="15" spans="1:22" ht="24.95" customHeight="1">
      <c r="A15" s="1"/>
      <c r="B15"/>
      <c r="C15"/>
      <c r="D15" s="71"/>
      <c r="E15" s="10"/>
      <c r="F15" s="11"/>
      <c r="G15" s="10"/>
      <c r="H15" s="11"/>
      <c r="I15" s="10"/>
      <c r="J15" s="11"/>
      <c r="M15" s="10"/>
      <c r="N15" s="10"/>
      <c r="O15" s="11"/>
      <c r="S15" s="37"/>
      <c r="T15" s="37"/>
      <c r="U15" s="37"/>
      <c r="V15" s="37"/>
    </row>
    <row r="16" spans="1:22">
      <c r="A16" s="1"/>
      <c r="B16"/>
      <c r="C16"/>
      <c r="D16"/>
      <c r="E16" s="10"/>
      <c r="F16" s="11"/>
      <c r="G16" s="10"/>
      <c r="H16" s="11"/>
      <c r="I16" s="10"/>
      <c r="J16" s="11"/>
      <c r="M16" s="10"/>
      <c r="N16" s="10"/>
      <c r="O16" s="11"/>
      <c r="S16" s="37"/>
      <c r="T16" s="37"/>
      <c r="U16" s="37"/>
      <c r="V16" s="37"/>
    </row>
    <row r="17" spans="1:22">
      <c r="A17" s="1"/>
      <c r="B17"/>
      <c r="C17"/>
      <c r="D17"/>
      <c r="E17" s="10"/>
      <c r="F17" s="11"/>
      <c r="G17" s="10"/>
      <c r="H17" s="11"/>
      <c r="I17" s="10"/>
      <c r="J17" s="11"/>
      <c r="S17" s="37"/>
      <c r="T17" s="37"/>
      <c r="U17" s="37"/>
      <c r="V17" s="37"/>
    </row>
    <row r="18" spans="1:22">
      <c r="E18" s="10"/>
      <c r="F18" s="11"/>
      <c r="G18" s="10"/>
      <c r="H18" s="11"/>
      <c r="I18" s="10"/>
      <c r="J18" s="11"/>
    </row>
    <row r="19" spans="1:22">
      <c r="E19" s="10"/>
      <c r="F19" s="11"/>
      <c r="G19" s="10"/>
      <c r="H19" s="11"/>
      <c r="I19" s="10"/>
      <c r="J19" s="11"/>
    </row>
  </sheetData>
  <sheetProtection selectLockedCells="1" selectUnlockedCells="1"/>
  <mergeCells count="7">
    <mergeCell ref="L11:N11"/>
    <mergeCell ref="B1:O1"/>
    <mergeCell ref="B2:O2"/>
    <mergeCell ref="B4:O4"/>
    <mergeCell ref="L6:N6"/>
    <mergeCell ref="L7:N7"/>
    <mergeCell ref="B6:C6"/>
  </mergeCells>
  <conditionalFormatting sqref="E7:E18">
    <cfRule type="expression" dxfId="167" priority="12" stopIfTrue="1">
      <formula>F7=1</formula>
    </cfRule>
    <cfRule type="expression" dxfId="166" priority="11" stopIfTrue="1">
      <formula>F7=2</formula>
    </cfRule>
    <cfRule type="expression" dxfId="165" priority="10" stopIfTrue="1">
      <formula>F7=3</formula>
    </cfRule>
  </conditionalFormatting>
  <conditionalFormatting sqref="G7:G18">
    <cfRule type="expression" dxfId="164" priority="1" stopIfTrue="1">
      <formula>H7=3</formula>
    </cfRule>
    <cfRule type="expression" dxfId="163" priority="3" stopIfTrue="1">
      <formula>H7=1</formula>
    </cfRule>
    <cfRule type="expression" dxfId="162" priority="2" stopIfTrue="1">
      <formula>H7=2</formula>
    </cfRule>
  </conditionalFormatting>
  <conditionalFormatting sqref="I7:I18">
    <cfRule type="expression" dxfId="161" priority="4" stopIfTrue="1">
      <formula>J7=3</formula>
    </cfRule>
    <cfRule type="expression" dxfId="160" priority="6" stopIfTrue="1">
      <formula>J7=1</formula>
    </cfRule>
    <cfRule type="expression" dxfId="159" priority="5" stopIfTrue="1">
      <formula>J7=2</formula>
    </cfRule>
  </conditionalFormatting>
  <printOptions horizontalCentered="1"/>
  <pageMargins left="0.39374999999999999" right="0.19652777777777777" top="0.74791666666666667" bottom="0.74791666666666667" header="0.51180555555555551" footer="0.51180555555555551"/>
  <pageSetup paperSize="9" scale="90" firstPageNumber="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0"/>
  <sheetViews>
    <sheetView topLeftCell="A2" zoomScale="111" zoomScaleNormal="70" workbookViewId="0">
      <selection activeCell="J22" sqref="J22"/>
    </sheetView>
  </sheetViews>
  <sheetFormatPr defaultColWidth="9" defaultRowHeight="15"/>
  <cols>
    <col min="1" max="1" width="3.7109375" style="15" customWidth="1"/>
    <col min="2" max="2" width="9.7109375" style="9" customWidth="1"/>
    <col min="3" max="3" width="18" style="15" customWidth="1"/>
    <col min="4" max="4" width="25.140625" style="9" customWidth="1"/>
    <col min="5" max="5" width="8.42578125" style="15" customWidth="1"/>
    <col min="6" max="6" width="5.140625" style="34" bestFit="1" customWidth="1"/>
    <col min="7" max="7" width="7.85546875" style="15" customWidth="1"/>
    <col min="8" max="8" width="4.7109375" style="15" customWidth="1"/>
    <col min="9" max="9" width="9.140625" style="15" customWidth="1"/>
    <col min="10" max="10" width="5.140625" style="15" bestFit="1" customWidth="1"/>
    <col min="11" max="11" width="1.7109375" style="15" customWidth="1"/>
    <col min="12" max="12" width="6.7109375" style="11" bestFit="1" customWidth="1"/>
    <col min="13" max="15" width="6.7109375" style="15" bestFit="1" customWidth="1"/>
    <col min="16" max="16384" width="9" style="15"/>
  </cols>
  <sheetData>
    <row r="1" spans="1:15" ht="21.9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.95">
      <c r="B2" s="96" t="s">
        <v>102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9.75" customHeight="1">
      <c r="B3" s="33"/>
    </row>
    <row r="4" spans="1:15">
      <c r="B4" s="93" t="s">
        <v>60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5">
      <c r="B5" s="64"/>
      <c r="C5" s="64"/>
      <c r="D5" s="64"/>
      <c r="E5" s="98"/>
      <c r="F5" s="98"/>
      <c r="G5" s="98"/>
      <c r="H5" s="98"/>
      <c r="I5" s="98"/>
      <c r="J5" s="64"/>
      <c r="K5" s="64"/>
      <c r="L5" s="98"/>
      <c r="M5" s="98"/>
      <c r="N5" s="98"/>
    </row>
    <row r="6" spans="1:15" ht="12.75" customHeight="1">
      <c r="B6" s="33"/>
      <c r="E6" s="98"/>
      <c r="F6" s="98"/>
      <c r="G6" s="98"/>
      <c r="H6" s="98"/>
      <c r="I6" s="98"/>
      <c r="K6" s="40"/>
      <c r="L6" s="98"/>
      <c r="M6" s="98"/>
      <c r="N6" s="98"/>
    </row>
    <row r="7" spans="1:15" ht="32.1">
      <c r="A7" s="15" t="s">
        <v>103</v>
      </c>
      <c r="B7" s="97" t="s">
        <v>4</v>
      </c>
      <c r="C7" s="97"/>
      <c r="D7" s="5" t="s">
        <v>5</v>
      </c>
      <c r="E7" s="6" t="s">
        <v>6</v>
      </c>
      <c r="F7" s="7" t="s">
        <v>7</v>
      </c>
      <c r="G7" s="6" t="s">
        <v>8</v>
      </c>
      <c r="H7" s="7" t="s">
        <v>7</v>
      </c>
      <c r="I7" s="8" t="s">
        <v>9</v>
      </c>
      <c r="J7" s="7" t="s">
        <v>7</v>
      </c>
      <c r="K7" s="40"/>
      <c r="L7" s="95" t="s">
        <v>104</v>
      </c>
      <c r="M7" s="95"/>
      <c r="N7" s="95"/>
    </row>
    <row r="8" spans="1:15" ht="24.95" customHeight="1">
      <c r="A8">
        <v>38</v>
      </c>
      <c r="B8" s="84" t="s">
        <v>105</v>
      </c>
      <c r="C8" s="84" t="s">
        <v>106</v>
      </c>
      <c r="D8" t="s">
        <v>36</v>
      </c>
      <c r="E8" s="10">
        <v>10.15</v>
      </c>
      <c r="F8" s="11">
        <f t="shared" ref="F8" si="0">RANK(E8,E$8:E$40)</f>
        <v>9</v>
      </c>
      <c r="G8" s="10">
        <v>10.95</v>
      </c>
      <c r="H8" s="11">
        <f t="shared" ref="H8" si="1">RANK(G8,G$8:G$40)</f>
        <v>15</v>
      </c>
      <c r="I8" s="10">
        <f t="shared" ref="I8:I12" si="2">E8+G8</f>
        <v>21.1</v>
      </c>
      <c r="J8" s="11">
        <f t="shared" ref="J8" si="3">RANK(I8,I$8:I$40)</f>
        <v>11</v>
      </c>
      <c r="K8" s="40"/>
      <c r="L8" s="95" t="s">
        <v>31</v>
      </c>
      <c r="M8" s="95"/>
      <c r="N8" s="95"/>
    </row>
    <row r="9" spans="1:15" ht="24.95" customHeight="1">
      <c r="A9">
        <v>39</v>
      </c>
      <c r="B9" s="84" t="s">
        <v>107</v>
      </c>
      <c r="C9" s="84" t="s">
        <v>108</v>
      </c>
      <c r="D9" t="s">
        <v>36</v>
      </c>
      <c r="E9" s="10">
        <v>9.6</v>
      </c>
      <c r="F9" s="11">
        <f t="shared" ref="F9:F26" si="4">RANK(E9,E$8:E$40)</f>
        <v>17</v>
      </c>
      <c r="G9" s="10">
        <v>11.1</v>
      </c>
      <c r="H9" s="11">
        <f t="shared" ref="H9:H26" si="5">RANK(G9,G$8:G$40)</f>
        <v>9</v>
      </c>
      <c r="I9" s="10">
        <f t="shared" si="2"/>
        <v>20.7</v>
      </c>
      <c r="J9" s="11">
        <f t="shared" ref="J9:J26" si="6">RANK(I9,I$8:I$40)</f>
        <v>15</v>
      </c>
      <c r="K9" s="40"/>
      <c r="L9" s="95"/>
      <c r="M9" s="95"/>
      <c r="N9" s="95"/>
      <c r="O9" s="7" t="s">
        <v>7</v>
      </c>
    </row>
    <row r="10" spans="1:15" ht="24.95" customHeight="1">
      <c r="A10">
        <v>40</v>
      </c>
      <c r="B10" s="84" t="s">
        <v>109</v>
      </c>
      <c r="C10" s="84" t="s">
        <v>110</v>
      </c>
      <c r="D10" t="s">
        <v>36</v>
      </c>
      <c r="E10" s="10">
        <v>10.5</v>
      </c>
      <c r="F10" s="11">
        <f t="shared" si="4"/>
        <v>2</v>
      </c>
      <c r="G10" s="10">
        <v>11.55</v>
      </c>
      <c r="H10" s="11">
        <f t="shared" si="5"/>
        <v>1</v>
      </c>
      <c r="I10" s="10">
        <f t="shared" si="2"/>
        <v>22.05</v>
      </c>
      <c r="J10" s="11">
        <f t="shared" si="6"/>
        <v>2</v>
      </c>
      <c r="K10" s="40"/>
      <c r="L10" s="55">
        <v>1</v>
      </c>
      <c r="M10" s="10">
        <f>LARGE(I$8:I$10,L10)</f>
        <v>22.05</v>
      </c>
      <c r="N10" s="10"/>
      <c r="O10" s="11"/>
    </row>
    <row r="11" spans="1:15" ht="24.95" customHeight="1">
      <c r="A11">
        <v>41</v>
      </c>
      <c r="B11" t="s">
        <v>111</v>
      </c>
      <c r="C11" t="s">
        <v>112</v>
      </c>
      <c r="D11" t="s">
        <v>22</v>
      </c>
      <c r="E11" s="10">
        <v>10.050000000000001</v>
      </c>
      <c r="F11" s="11">
        <f t="shared" si="4"/>
        <v>12</v>
      </c>
      <c r="G11" s="10">
        <v>10.9</v>
      </c>
      <c r="H11" s="11">
        <f t="shared" si="5"/>
        <v>16</v>
      </c>
      <c r="I11" s="10">
        <f t="shared" si="2"/>
        <v>20.950000000000003</v>
      </c>
      <c r="J11" s="11">
        <f t="shared" si="6"/>
        <v>13</v>
      </c>
      <c r="K11" s="40"/>
      <c r="L11" s="55">
        <v>2</v>
      </c>
      <c r="M11" s="10">
        <f t="shared" ref="M11:M12" si="7">LARGE(I$8:I$10,L11)</f>
        <v>21.1</v>
      </c>
      <c r="N11" s="10"/>
      <c r="O11" s="11"/>
    </row>
    <row r="12" spans="1:15" ht="24.95" customHeight="1">
      <c r="A12">
        <v>42</v>
      </c>
      <c r="B12" t="s">
        <v>113</v>
      </c>
      <c r="C12" t="s">
        <v>114</v>
      </c>
      <c r="D12" t="s">
        <v>22</v>
      </c>
      <c r="E12" s="10">
        <v>10.3</v>
      </c>
      <c r="F12" s="11">
        <f t="shared" si="4"/>
        <v>6</v>
      </c>
      <c r="G12" s="10">
        <v>11.25</v>
      </c>
      <c r="H12" s="11">
        <f t="shared" si="5"/>
        <v>5</v>
      </c>
      <c r="I12" s="10">
        <f t="shared" si="2"/>
        <v>21.55</v>
      </c>
      <c r="J12" s="11">
        <f t="shared" si="6"/>
        <v>5</v>
      </c>
      <c r="K12" s="40"/>
      <c r="L12" s="55">
        <v>3</v>
      </c>
      <c r="M12" s="10">
        <f t="shared" si="7"/>
        <v>20.7</v>
      </c>
      <c r="N12" s="10">
        <f>SUM(M10:M12)</f>
        <v>63.850000000000009</v>
      </c>
      <c r="O12" s="11">
        <f>RANK(N12,N$9:N$27)</f>
        <v>3</v>
      </c>
    </row>
    <row r="13" spans="1:15" ht="24.95" customHeight="1">
      <c r="A13">
        <v>43</v>
      </c>
      <c r="B13" s="86" t="s">
        <v>115</v>
      </c>
      <c r="C13" s="86" t="s">
        <v>116</v>
      </c>
      <c r="D13" t="s">
        <v>22</v>
      </c>
      <c r="E13" s="10">
        <v>9.9499999999999993</v>
      </c>
      <c r="F13" s="11">
        <f t="shared" si="4"/>
        <v>13</v>
      </c>
      <c r="G13" s="10">
        <v>11.05</v>
      </c>
      <c r="H13" s="11">
        <f t="shared" si="5"/>
        <v>10</v>
      </c>
      <c r="I13" s="10">
        <f t="shared" ref="I13:I26" si="8">E13+G13</f>
        <v>21</v>
      </c>
      <c r="J13" s="11">
        <f t="shared" si="6"/>
        <v>12</v>
      </c>
      <c r="K13" s="40"/>
      <c r="L13" s="95" t="s">
        <v>22</v>
      </c>
      <c r="M13" s="95"/>
      <c r="N13" s="95"/>
    </row>
    <row r="14" spans="1:15" ht="24.95" customHeight="1">
      <c r="A14">
        <v>44</v>
      </c>
      <c r="B14" t="s">
        <v>20</v>
      </c>
      <c r="C14" t="s">
        <v>117</v>
      </c>
      <c r="D14" t="s">
        <v>22</v>
      </c>
      <c r="E14" s="10">
        <v>10.4</v>
      </c>
      <c r="F14" s="11">
        <f t="shared" si="4"/>
        <v>4</v>
      </c>
      <c r="G14" s="10">
        <v>11</v>
      </c>
      <c r="H14" s="11">
        <f t="shared" si="5"/>
        <v>13</v>
      </c>
      <c r="I14" s="10">
        <f t="shared" si="8"/>
        <v>21.4</v>
      </c>
      <c r="J14" s="11">
        <f t="shared" si="6"/>
        <v>6</v>
      </c>
      <c r="K14" s="40"/>
      <c r="L14" s="55">
        <v>1</v>
      </c>
      <c r="M14" s="10">
        <f>LARGE(I$14:I$16,L14)</f>
        <v>21.4</v>
      </c>
      <c r="N14" s="10"/>
      <c r="O14" s="11"/>
    </row>
    <row r="15" spans="1:15" ht="24.95" customHeight="1">
      <c r="A15">
        <v>45</v>
      </c>
      <c r="B15" t="s">
        <v>118</v>
      </c>
      <c r="C15" t="s">
        <v>44</v>
      </c>
      <c r="D15" t="s">
        <v>22</v>
      </c>
      <c r="E15" s="10">
        <v>9.4</v>
      </c>
      <c r="F15" s="11">
        <f t="shared" si="4"/>
        <v>19</v>
      </c>
      <c r="G15" s="10">
        <v>11.15</v>
      </c>
      <c r="H15" s="11">
        <f t="shared" si="5"/>
        <v>7</v>
      </c>
      <c r="I15" s="10">
        <f t="shared" si="8"/>
        <v>20.55</v>
      </c>
      <c r="J15" s="11">
        <f t="shared" si="6"/>
        <v>16</v>
      </c>
      <c r="K15" s="40"/>
      <c r="L15" s="55">
        <v>2</v>
      </c>
      <c r="M15" s="10">
        <v>21.55</v>
      </c>
      <c r="N15" s="10"/>
      <c r="O15" s="11"/>
    </row>
    <row r="16" spans="1:15" ht="24.95" customHeight="1">
      <c r="A16">
        <v>46</v>
      </c>
      <c r="B16" s="61" t="s">
        <v>57</v>
      </c>
      <c r="C16" s="61" t="s">
        <v>119</v>
      </c>
      <c r="D16" t="s">
        <v>22</v>
      </c>
      <c r="E16" s="10">
        <v>10.3</v>
      </c>
      <c r="F16" s="11">
        <f t="shared" si="4"/>
        <v>6</v>
      </c>
      <c r="G16" s="10">
        <v>11.05</v>
      </c>
      <c r="H16" s="11">
        <f t="shared" si="5"/>
        <v>10</v>
      </c>
      <c r="I16" s="10">
        <f t="shared" si="8"/>
        <v>21.35</v>
      </c>
      <c r="J16" s="11">
        <f t="shared" si="6"/>
        <v>7</v>
      </c>
      <c r="K16" s="40"/>
      <c r="L16" s="55">
        <v>3</v>
      </c>
      <c r="M16" s="10">
        <v>21.65</v>
      </c>
      <c r="N16" s="10">
        <f>SUM(M14:M16)</f>
        <v>64.599999999999994</v>
      </c>
      <c r="O16" s="11">
        <f>RANK(N16,N$9:N$27)</f>
        <v>2</v>
      </c>
    </row>
    <row r="17" spans="1:15" ht="24.95" customHeight="1">
      <c r="A17">
        <v>47</v>
      </c>
      <c r="B17" s="84" t="s">
        <v>120</v>
      </c>
      <c r="C17" s="84" t="s">
        <v>121</v>
      </c>
      <c r="D17" t="s">
        <v>52</v>
      </c>
      <c r="E17" s="10">
        <v>10.5</v>
      </c>
      <c r="F17" s="11">
        <f t="shared" si="4"/>
        <v>2</v>
      </c>
      <c r="G17" s="10">
        <v>11.15</v>
      </c>
      <c r="H17" s="11">
        <f t="shared" si="5"/>
        <v>7</v>
      </c>
      <c r="I17" s="10">
        <f t="shared" si="8"/>
        <v>21.65</v>
      </c>
      <c r="J17" s="11">
        <f t="shared" si="6"/>
        <v>4</v>
      </c>
      <c r="K17" s="40"/>
    </row>
    <row r="18" spans="1:15" ht="24.95" customHeight="1">
      <c r="A18">
        <v>48</v>
      </c>
      <c r="B18" s="84" t="s">
        <v>122</v>
      </c>
      <c r="C18" s="84" t="s">
        <v>123</v>
      </c>
      <c r="D18" t="s">
        <v>52</v>
      </c>
      <c r="E18" s="10">
        <v>9.9499999999999993</v>
      </c>
      <c r="F18" s="11">
        <f t="shared" si="4"/>
        <v>13</v>
      </c>
      <c r="G18" s="10">
        <v>11.35</v>
      </c>
      <c r="H18" s="11">
        <f t="shared" si="5"/>
        <v>4</v>
      </c>
      <c r="I18" s="10">
        <f t="shared" si="8"/>
        <v>21.299999999999997</v>
      </c>
      <c r="J18" s="11">
        <f t="shared" si="6"/>
        <v>9</v>
      </c>
      <c r="K18" s="40"/>
      <c r="L18" s="95" t="s">
        <v>49</v>
      </c>
      <c r="M18" s="95"/>
      <c r="N18" s="95"/>
    </row>
    <row r="19" spans="1:15" ht="24.95" customHeight="1">
      <c r="A19">
        <v>49</v>
      </c>
      <c r="B19" s="84" t="s">
        <v>124</v>
      </c>
      <c r="C19" s="84" t="s">
        <v>125</v>
      </c>
      <c r="D19" t="s">
        <v>52</v>
      </c>
      <c r="E19" s="10">
        <v>10.35</v>
      </c>
      <c r="F19" s="11">
        <f t="shared" si="4"/>
        <v>5</v>
      </c>
      <c r="G19" s="10">
        <v>11.5</v>
      </c>
      <c r="H19" s="11">
        <f t="shared" si="5"/>
        <v>2</v>
      </c>
      <c r="I19" s="10">
        <f t="shared" si="8"/>
        <v>21.85</v>
      </c>
      <c r="J19" s="11">
        <f t="shared" si="6"/>
        <v>3</v>
      </c>
      <c r="K19" s="40"/>
      <c r="L19" s="55">
        <v>1</v>
      </c>
      <c r="M19" s="10">
        <f>LARGE(I$17:I$19,L19)</f>
        <v>21.85</v>
      </c>
      <c r="N19" s="10"/>
    </row>
    <row r="20" spans="1:15" ht="24.95" customHeight="1">
      <c r="A20">
        <v>50</v>
      </c>
      <c r="B20" s="84" t="s">
        <v>126</v>
      </c>
      <c r="C20" s="84" t="s">
        <v>127</v>
      </c>
      <c r="D20" t="s">
        <v>52</v>
      </c>
      <c r="E20" s="10">
        <v>9.8000000000000007</v>
      </c>
      <c r="F20" s="11">
        <f t="shared" si="4"/>
        <v>15</v>
      </c>
      <c r="G20" s="10">
        <v>11</v>
      </c>
      <c r="H20" s="11">
        <f t="shared" si="5"/>
        <v>13</v>
      </c>
      <c r="I20" s="10">
        <f t="shared" si="8"/>
        <v>20.8</v>
      </c>
      <c r="J20" s="11">
        <f t="shared" si="6"/>
        <v>14</v>
      </c>
      <c r="K20" s="40"/>
      <c r="L20" s="55">
        <v>2</v>
      </c>
      <c r="M20" s="10">
        <f t="shared" ref="M20:M21" si="9">LARGE(I$17:I$19,L20)</f>
        <v>21.65</v>
      </c>
      <c r="N20" s="10"/>
    </row>
    <row r="21" spans="1:15" ht="24.95" customHeight="1">
      <c r="A21">
        <v>51</v>
      </c>
      <c r="B21" s="84" t="s">
        <v>128</v>
      </c>
      <c r="C21" s="84" t="s">
        <v>129</v>
      </c>
      <c r="D21" t="s">
        <v>52</v>
      </c>
      <c r="E21" s="10">
        <v>10.15</v>
      </c>
      <c r="F21" s="11">
        <f t="shared" si="4"/>
        <v>9</v>
      </c>
      <c r="G21" s="10">
        <v>10.050000000000001</v>
      </c>
      <c r="H21" s="11">
        <f t="shared" si="5"/>
        <v>18</v>
      </c>
      <c r="I21" s="10">
        <f t="shared" si="8"/>
        <v>20.200000000000003</v>
      </c>
      <c r="J21" s="11">
        <f t="shared" si="6"/>
        <v>18</v>
      </c>
      <c r="K21" s="40"/>
      <c r="L21" s="55">
        <v>3</v>
      </c>
      <c r="M21" s="10">
        <f t="shared" si="9"/>
        <v>21.299999999999997</v>
      </c>
      <c r="N21" s="10">
        <f>SUM(M19:M21)</f>
        <v>64.8</v>
      </c>
      <c r="O21" s="11">
        <f>RANK(N21,N$9:N$27)</f>
        <v>1</v>
      </c>
    </row>
    <row r="22" spans="1:15" ht="24.95" customHeight="1">
      <c r="A22" s="15">
        <v>52</v>
      </c>
      <c r="B22" s="9" t="s">
        <v>130</v>
      </c>
      <c r="C22" s="15" t="s">
        <v>131</v>
      </c>
      <c r="D22" s="9" t="s">
        <v>132</v>
      </c>
      <c r="E22" s="10">
        <v>10.9</v>
      </c>
      <c r="F22" s="11">
        <f t="shared" si="4"/>
        <v>1</v>
      </c>
      <c r="G22" s="10">
        <v>11.4</v>
      </c>
      <c r="H22" s="11">
        <f t="shared" si="5"/>
        <v>3</v>
      </c>
      <c r="I22" s="10">
        <f t="shared" si="8"/>
        <v>22.3</v>
      </c>
      <c r="J22" s="11">
        <f t="shared" si="6"/>
        <v>1</v>
      </c>
      <c r="L22" s="10"/>
      <c r="M22" s="11"/>
      <c r="N22" s="10"/>
    </row>
    <row r="23" spans="1:15" ht="24.95" customHeight="1">
      <c r="A23" s="15">
        <v>53</v>
      </c>
      <c r="B23" s="9" t="s">
        <v>133</v>
      </c>
      <c r="C23" s="15" t="s">
        <v>134</v>
      </c>
      <c r="D23" s="9" t="s">
        <v>135</v>
      </c>
      <c r="E23" s="10">
        <v>10.199999999999999</v>
      </c>
      <c r="F23" s="11">
        <f t="shared" si="4"/>
        <v>8</v>
      </c>
      <c r="G23" s="10">
        <v>11.05</v>
      </c>
      <c r="H23" s="11">
        <f t="shared" si="5"/>
        <v>10</v>
      </c>
      <c r="I23" s="10">
        <f t="shared" si="8"/>
        <v>21.25</v>
      </c>
      <c r="J23" s="11">
        <f t="shared" si="6"/>
        <v>10</v>
      </c>
      <c r="L23" s="10"/>
      <c r="M23" s="11"/>
      <c r="N23" s="10"/>
    </row>
    <row r="24" spans="1:15" ht="24.95" customHeight="1">
      <c r="A24" s="15">
        <v>54</v>
      </c>
      <c r="B24" s="9" t="s">
        <v>136</v>
      </c>
      <c r="C24" s="15" t="s">
        <v>137</v>
      </c>
      <c r="D24" s="9" t="s">
        <v>135</v>
      </c>
      <c r="E24" s="10">
        <v>10.15</v>
      </c>
      <c r="F24" s="11">
        <f t="shared" si="4"/>
        <v>9</v>
      </c>
      <c r="G24" s="10">
        <v>11.2</v>
      </c>
      <c r="H24" s="11">
        <f t="shared" si="5"/>
        <v>6</v>
      </c>
      <c r="I24" s="10">
        <f t="shared" si="8"/>
        <v>21.35</v>
      </c>
      <c r="J24" s="11">
        <f t="shared" si="6"/>
        <v>7</v>
      </c>
      <c r="L24" s="10"/>
      <c r="M24" s="11"/>
      <c r="N24" s="10"/>
    </row>
    <row r="25" spans="1:15" ht="24.95" customHeight="1">
      <c r="A25" s="15">
        <v>55</v>
      </c>
      <c r="B25" s="9" t="s">
        <v>138</v>
      </c>
      <c r="C25" s="15" t="s">
        <v>139</v>
      </c>
      <c r="D25" s="9" t="s">
        <v>135</v>
      </c>
      <c r="E25" s="10">
        <v>9.8000000000000007</v>
      </c>
      <c r="F25" s="11">
        <f t="shared" si="4"/>
        <v>15</v>
      </c>
      <c r="G25" s="10">
        <v>10.75</v>
      </c>
      <c r="H25" s="11">
        <f t="shared" si="5"/>
        <v>17</v>
      </c>
      <c r="I25" s="10">
        <f t="shared" si="8"/>
        <v>20.55</v>
      </c>
      <c r="J25" s="11">
        <f t="shared" si="6"/>
        <v>16</v>
      </c>
      <c r="L25" s="10"/>
      <c r="M25" s="11"/>
      <c r="N25" s="10"/>
    </row>
    <row r="26" spans="1:15" ht="24.95" customHeight="1">
      <c r="A26" s="15">
        <v>56</v>
      </c>
      <c r="B26" s="9" t="s">
        <v>140</v>
      </c>
      <c r="C26" s="15" t="s">
        <v>141</v>
      </c>
      <c r="D26" s="9" t="s">
        <v>135</v>
      </c>
      <c r="E26" s="10">
        <v>9.6</v>
      </c>
      <c r="F26" s="11">
        <f t="shared" si="4"/>
        <v>17</v>
      </c>
      <c r="G26" s="10">
        <v>9.75</v>
      </c>
      <c r="H26" s="11">
        <f t="shared" si="5"/>
        <v>19</v>
      </c>
      <c r="I26" s="10">
        <f t="shared" si="8"/>
        <v>19.350000000000001</v>
      </c>
      <c r="J26" s="11">
        <f t="shared" si="6"/>
        <v>19</v>
      </c>
      <c r="L26" s="10"/>
      <c r="M26" s="11"/>
      <c r="N26" s="10"/>
    </row>
    <row r="27" spans="1:15">
      <c r="A27" s="33"/>
      <c r="B27"/>
      <c r="C27"/>
      <c r="D27"/>
      <c r="E27" s="10"/>
      <c r="F27" s="11"/>
      <c r="G27" s="10"/>
      <c r="H27" s="11"/>
      <c r="I27" s="10"/>
      <c r="J27" s="11"/>
      <c r="L27" s="10"/>
      <c r="M27" s="11"/>
      <c r="N27" s="10"/>
    </row>
    <row r="28" spans="1:15">
      <c r="A28" s="33"/>
      <c r="B28"/>
      <c r="C28"/>
      <c r="D28"/>
      <c r="E28" s="10"/>
      <c r="F28" s="11"/>
      <c r="G28" s="10"/>
      <c r="H28" s="11"/>
      <c r="I28" s="10"/>
      <c r="J28" s="11"/>
      <c r="L28" s="10"/>
      <c r="M28" s="11"/>
      <c r="N28" s="10"/>
    </row>
    <row r="29" spans="1:15">
      <c r="A29" s="33"/>
      <c r="B29"/>
      <c r="C29"/>
      <c r="D29"/>
      <c r="E29" s="10"/>
      <c r="F29" s="11"/>
      <c r="G29" s="10"/>
      <c r="H29" s="11"/>
      <c r="I29" s="10"/>
      <c r="J29" s="11"/>
      <c r="L29" s="10"/>
      <c r="M29" s="11"/>
      <c r="N29" s="10"/>
    </row>
    <row r="30" spans="1:15">
      <c r="A30" s="33"/>
      <c r="B30" s="60"/>
      <c r="C30" s="60"/>
      <c r="D30" s="60"/>
      <c r="E30" s="10"/>
      <c r="F30" s="11"/>
      <c r="G30" s="10"/>
      <c r="H30" s="11"/>
      <c r="I30" s="10"/>
      <c r="J30" s="11"/>
      <c r="L30" s="10"/>
      <c r="M30" s="11"/>
      <c r="N30" s="10"/>
    </row>
    <row r="31" spans="1:15">
      <c r="A31" s="33"/>
      <c r="B31" s="60"/>
      <c r="C31" s="60"/>
      <c r="D31" s="60"/>
      <c r="E31" s="10"/>
      <c r="F31" s="11"/>
      <c r="G31" s="10"/>
      <c r="H31" s="11"/>
      <c r="I31" s="10"/>
      <c r="J31" s="11"/>
      <c r="L31" s="10"/>
      <c r="M31" s="11"/>
      <c r="N31" s="10"/>
    </row>
    <row r="32" spans="1:15">
      <c r="A32" s="33"/>
      <c r="B32" s="60"/>
      <c r="C32" s="60"/>
      <c r="D32" s="60"/>
      <c r="E32" s="10"/>
      <c r="F32" s="11"/>
      <c r="G32" s="10"/>
      <c r="H32" s="11"/>
      <c r="I32" s="10"/>
      <c r="J32" s="11"/>
      <c r="L32" s="10"/>
      <c r="M32" s="11"/>
      <c r="N32" s="10"/>
    </row>
    <row r="33" spans="1:14">
      <c r="A33" s="33"/>
      <c r="B33" s="60"/>
      <c r="C33" s="60"/>
      <c r="D33" s="60"/>
      <c r="E33" s="10"/>
      <c r="F33" s="11"/>
      <c r="G33" s="10"/>
      <c r="H33" s="11"/>
      <c r="I33" s="10"/>
      <c r="J33" s="11"/>
      <c r="L33" s="10"/>
      <c r="M33" s="11"/>
      <c r="N33" s="10"/>
    </row>
    <row r="34" spans="1:14">
      <c r="A34" s="33"/>
      <c r="B34" s="60"/>
      <c r="C34" s="60"/>
      <c r="D34" s="60"/>
      <c r="E34" s="10"/>
      <c r="F34" s="11"/>
      <c r="G34" s="10"/>
      <c r="H34" s="11"/>
      <c r="I34" s="10"/>
      <c r="J34" s="11"/>
      <c r="L34" s="10"/>
      <c r="M34" s="11"/>
      <c r="N34" s="10"/>
    </row>
    <row r="35" spans="1:14">
      <c r="A35" s="33"/>
      <c r="B35"/>
      <c r="C35"/>
      <c r="D35"/>
      <c r="E35" s="10"/>
      <c r="F35" s="11"/>
      <c r="G35" s="10"/>
      <c r="H35" s="11"/>
      <c r="I35" s="10"/>
      <c r="J35" s="11"/>
      <c r="L35" s="10"/>
      <c r="M35" s="11"/>
      <c r="N35" s="10"/>
    </row>
    <row r="36" spans="1:14">
      <c r="A36" s="33"/>
      <c r="B36"/>
      <c r="C36"/>
      <c r="D36"/>
      <c r="E36" s="10"/>
      <c r="F36" s="11"/>
      <c r="G36" s="10"/>
      <c r="H36" s="11"/>
      <c r="I36" s="10"/>
      <c r="J36" s="11"/>
      <c r="L36" s="10"/>
      <c r="M36" s="11"/>
      <c r="N36" s="10"/>
    </row>
    <row r="37" spans="1:14">
      <c r="A37" s="33"/>
      <c r="B37"/>
      <c r="C37"/>
      <c r="D37"/>
      <c r="E37" s="10"/>
      <c r="F37" s="11"/>
      <c r="G37" s="10"/>
      <c r="H37" s="11"/>
      <c r="I37" s="10"/>
      <c r="J37" s="11"/>
      <c r="L37" s="10"/>
      <c r="M37" s="11"/>
      <c r="N37" s="10"/>
    </row>
    <row r="38" spans="1:14">
      <c r="A38" s="33"/>
      <c r="B38"/>
      <c r="C38"/>
      <c r="D38"/>
      <c r="E38" s="10"/>
      <c r="F38" s="11"/>
      <c r="G38" s="10"/>
      <c r="H38" s="11"/>
      <c r="I38" s="10"/>
      <c r="J38" s="11"/>
      <c r="L38" s="10"/>
      <c r="M38" s="11"/>
      <c r="N38" s="10"/>
    </row>
    <row r="39" spans="1:14">
      <c r="A39" s="33"/>
      <c r="B39" s="61"/>
      <c r="C39" s="61"/>
      <c r="D39" s="61"/>
      <c r="E39" s="10"/>
      <c r="F39" s="11"/>
      <c r="G39" s="10"/>
      <c r="H39" s="11"/>
      <c r="I39" s="10"/>
      <c r="J39" s="11"/>
      <c r="L39" s="10"/>
      <c r="M39" s="11"/>
      <c r="N39" s="10"/>
    </row>
    <row r="40" spans="1:14">
      <c r="A40" s="33"/>
      <c r="B40" s="61"/>
      <c r="C40" s="61"/>
      <c r="D40" s="61"/>
      <c r="E40" s="10"/>
      <c r="F40" s="11"/>
      <c r="G40" s="10"/>
      <c r="H40" s="11"/>
      <c r="I40" s="10"/>
      <c r="J40" s="11"/>
      <c r="L40" s="10"/>
      <c r="M40" s="11"/>
      <c r="N40" s="10"/>
    </row>
  </sheetData>
  <sheetProtection selectLockedCells="1" selectUnlockedCells="1"/>
  <mergeCells count="11">
    <mergeCell ref="E5:I6"/>
    <mergeCell ref="L5:N6"/>
    <mergeCell ref="B1:O1"/>
    <mergeCell ref="L7:N7"/>
    <mergeCell ref="L18:N18"/>
    <mergeCell ref="L8:N8"/>
    <mergeCell ref="L9:N9"/>
    <mergeCell ref="B2:N2"/>
    <mergeCell ref="B4:N4"/>
    <mergeCell ref="B7:C7"/>
    <mergeCell ref="L13:N13"/>
  </mergeCells>
  <conditionalFormatting sqref="E8:E31 G8:G31 I8:I31 E33 G33 I33 E35 G35 I35 E37:E40 G37:G40 I37:I40">
    <cfRule type="expression" dxfId="158" priority="31" stopIfTrue="1">
      <formula>F8=3</formula>
    </cfRule>
    <cfRule type="expression" dxfId="157" priority="33" stopIfTrue="1">
      <formula>F8=1</formula>
    </cfRule>
    <cfRule type="expression" dxfId="156" priority="32" stopIfTrue="1">
      <formula>F8=2</formula>
    </cfRule>
    <cfRule type="expression" dxfId="155" priority="10" stopIfTrue="1">
      <formula>F8=4</formula>
    </cfRule>
    <cfRule type="expression" dxfId="154" priority="11" stopIfTrue="1">
      <formula>F8=5</formula>
    </cfRule>
    <cfRule type="expression" dxfId="153" priority="12" stopIfTrue="1">
      <formula>F8=6</formula>
    </cfRule>
  </conditionalFormatting>
  <conditionalFormatting sqref="L24 L26 L32 L34 L36">
    <cfRule type="expression" dxfId="152" priority="16" stopIfTrue="1">
      <formula>M24=3</formula>
    </cfRule>
    <cfRule type="expression" dxfId="151" priority="17" stopIfTrue="1">
      <formula>M24=2</formula>
    </cfRule>
    <cfRule type="expression" dxfId="150" priority="18" stopIfTrue="1">
      <formula>M24=1</formula>
    </cfRule>
    <cfRule type="expression" dxfId="149" priority="7" stopIfTrue="1">
      <formula>M24=4</formula>
    </cfRule>
    <cfRule type="expression" dxfId="148" priority="9" stopIfTrue="1">
      <formula>M24=6</formula>
    </cfRule>
    <cfRule type="expression" dxfId="147" priority="8" stopIfTrue="1">
      <formula>M24=5</formula>
    </cfRule>
  </conditionalFormatting>
  <conditionalFormatting sqref="N8 N13 N18:N20 N24 N26 N32 N34 N36">
    <cfRule type="expression" dxfId="146" priority="46" stopIfTrue="1">
      <formula>#REF!=4</formula>
    </cfRule>
    <cfRule type="expression" dxfId="145" priority="47" stopIfTrue="1">
      <formula>#REF!=5</formula>
    </cfRule>
    <cfRule type="expression" dxfId="144" priority="48" stopIfTrue="1">
      <formula>#REF!=6</formula>
    </cfRule>
    <cfRule type="expression" dxfId="143" priority="49" stopIfTrue="1">
      <formula>#REF!=3</formula>
    </cfRule>
    <cfRule type="expression" dxfId="142" priority="50" stopIfTrue="1">
      <formula>#REF!=2</formula>
    </cfRule>
    <cfRule type="expression" dxfId="141" priority="51" stopIfTrue="1">
      <formula>#REF!=1</formula>
    </cfRule>
  </conditionalFormatting>
  <pageMargins left="0.39374999999999999" right="0.19652777777777777" top="0.74791666666666667" bottom="0.74791666666666667" header="0.51180555555555551" footer="0.51180555555555551"/>
  <pageSetup paperSize="9" scale="81" firstPageNumber="0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E0CD-2940-42FE-93E5-CD44C483BAD1}">
  <dimension ref="A1:O40"/>
  <sheetViews>
    <sheetView topLeftCell="A5" zoomScale="119" zoomScaleNormal="90" workbookViewId="0">
      <selection activeCell="N24" sqref="N24"/>
    </sheetView>
  </sheetViews>
  <sheetFormatPr defaultColWidth="8.85546875" defaultRowHeight="15"/>
  <cols>
    <col min="1" max="1" width="3" customWidth="1"/>
    <col min="2" max="2" width="9.85546875" customWidth="1"/>
    <col min="3" max="3" width="11.140625" customWidth="1"/>
    <col min="4" max="4" width="14.28515625" customWidth="1"/>
    <col min="5" max="5" width="6.85546875" customWidth="1"/>
    <col min="6" max="6" width="4.42578125" customWidth="1"/>
    <col min="7" max="7" width="6.42578125" customWidth="1"/>
    <col min="8" max="8" width="5" customWidth="1"/>
    <col min="9" max="9" width="6.140625" customWidth="1"/>
    <col min="10" max="10" width="5.7109375" customWidth="1"/>
    <col min="11" max="11" width="2" customWidth="1"/>
    <col min="12" max="12" width="5.85546875" customWidth="1"/>
    <col min="13" max="13" width="7" customWidth="1"/>
    <col min="14" max="14" width="6.42578125" customWidth="1"/>
    <col min="15" max="15" width="4.85546875" customWidth="1"/>
  </cols>
  <sheetData>
    <row r="1" spans="1:15" ht="21.95">
      <c r="A1" s="15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.95">
      <c r="A2" s="15"/>
      <c r="B2" s="96" t="s">
        <v>142</v>
      </c>
      <c r="C2" s="96"/>
      <c r="D2" s="96"/>
      <c r="E2" s="96"/>
      <c r="F2" s="96"/>
      <c r="G2" s="96"/>
      <c r="H2" s="96"/>
      <c r="I2" s="96"/>
      <c r="J2" s="96"/>
      <c r="K2" s="96"/>
    </row>
    <row r="3" spans="1:15">
      <c r="A3" s="15"/>
      <c r="B3" s="33"/>
      <c r="C3" s="15"/>
      <c r="D3" s="9"/>
      <c r="E3" s="15"/>
      <c r="F3" s="34"/>
      <c r="G3" s="15"/>
      <c r="H3" s="15"/>
      <c r="I3" s="15"/>
      <c r="J3" s="15"/>
      <c r="K3" s="15"/>
    </row>
    <row r="4" spans="1:15">
      <c r="A4" s="15"/>
      <c r="B4" s="93" t="s">
        <v>60</v>
      </c>
      <c r="C4" s="93"/>
      <c r="D4" s="93"/>
      <c r="E4" s="93"/>
      <c r="F4" s="93"/>
      <c r="G4" s="93"/>
      <c r="H4" s="93"/>
      <c r="I4" s="93"/>
      <c r="J4" s="93"/>
      <c r="K4" s="93"/>
    </row>
    <row r="5" spans="1:15">
      <c r="A5" s="15"/>
      <c r="B5" s="64"/>
      <c r="C5" s="64"/>
      <c r="D5" s="64"/>
      <c r="E5" s="98"/>
      <c r="F5" s="98"/>
      <c r="G5" s="98"/>
      <c r="H5" s="98"/>
      <c r="I5" s="98"/>
      <c r="J5" s="64"/>
      <c r="K5" s="64"/>
    </row>
    <row r="6" spans="1:15">
      <c r="A6" s="15"/>
      <c r="B6" s="33"/>
      <c r="C6" s="15"/>
      <c r="D6" s="9"/>
      <c r="E6" s="98"/>
      <c r="F6" s="98"/>
      <c r="G6" s="98"/>
      <c r="H6" s="98"/>
      <c r="I6" s="98"/>
      <c r="J6" s="15"/>
      <c r="K6" s="40"/>
    </row>
    <row r="7" spans="1:15" ht="32.1">
      <c r="A7" s="15" t="s">
        <v>143</v>
      </c>
      <c r="B7" s="97" t="s">
        <v>4</v>
      </c>
      <c r="C7" s="97"/>
      <c r="D7" s="5" t="s">
        <v>5</v>
      </c>
      <c r="E7" s="6" t="s">
        <v>6</v>
      </c>
      <c r="F7" s="7" t="s">
        <v>7</v>
      </c>
      <c r="G7" s="6" t="s">
        <v>8</v>
      </c>
      <c r="H7" s="7" t="s">
        <v>7</v>
      </c>
      <c r="I7" s="8" t="s">
        <v>9</v>
      </c>
      <c r="J7" s="7" t="s">
        <v>7</v>
      </c>
      <c r="K7" s="40"/>
      <c r="L7" s="95" t="s">
        <v>104</v>
      </c>
      <c r="M7" s="95"/>
      <c r="N7" s="95"/>
    </row>
    <row r="8" spans="1:15" ht="32.1">
      <c r="A8">
        <v>57</v>
      </c>
      <c r="B8" s="84" t="s">
        <v>79</v>
      </c>
      <c r="C8" s="84" t="s">
        <v>144</v>
      </c>
      <c r="D8" t="s">
        <v>36</v>
      </c>
      <c r="E8" s="10">
        <v>11.75</v>
      </c>
      <c r="F8" s="11">
        <f t="shared" ref="F8:F25" si="0">RANK(E8,E$8:E$40)</f>
        <v>11</v>
      </c>
      <c r="G8" s="10">
        <v>11.35</v>
      </c>
      <c r="H8" s="11">
        <f t="shared" ref="H8:H25" si="1">RANK(G8,G$8:G$40)</f>
        <v>15</v>
      </c>
      <c r="I8" s="10">
        <f t="shared" ref="I8:I25" si="2">E8+G8</f>
        <v>23.1</v>
      </c>
      <c r="J8" s="11">
        <f t="shared" ref="J8:J25" si="3">RANK(I8,I$8:I$40)</f>
        <v>13</v>
      </c>
      <c r="K8" s="40"/>
      <c r="L8" s="95" t="s">
        <v>31</v>
      </c>
      <c r="M8" s="95"/>
      <c r="N8" s="95"/>
      <c r="O8" s="7" t="s">
        <v>7</v>
      </c>
    </row>
    <row r="9" spans="1:15" ht="27" customHeight="1">
      <c r="A9">
        <v>58</v>
      </c>
      <c r="B9" s="84" t="s">
        <v>145</v>
      </c>
      <c r="C9" s="84" t="s">
        <v>146</v>
      </c>
      <c r="D9" t="s">
        <v>36</v>
      </c>
      <c r="E9" s="10">
        <v>11.7</v>
      </c>
      <c r="F9" s="11">
        <f t="shared" si="0"/>
        <v>12</v>
      </c>
      <c r="G9" s="10">
        <v>11.85</v>
      </c>
      <c r="H9" s="11">
        <f t="shared" si="1"/>
        <v>8</v>
      </c>
      <c r="I9" s="10">
        <f t="shared" si="2"/>
        <v>23.549999999999997</v>
      </c>
      <c r="J9" s="11">
        <f t="shared" si="3"/>
        <v>10</v>
      </c>
      <c r="K9" s="40"/>
      <c r="L9" s="11">
        <v>1</v>
      </c>
      <c r="M9" s="10">
        <f>LARGE(I$8:I$10,L9)</f>
        <v>23.8</v>
      </c>
      <c r="N9" s="10"/>
      <c r="O9" s="11"/>
    </row>
    <row r="10" spans="1:15">
      <c r="A10">
        <v>59</v>
      </c>
      <c r="B10" s="84" t="s">
        <v>147</v>
      </c>
      <c r="C10" s="84" t="s">
        <v>148</v>
      </c>
      <c r="D10" t="s">
        <v>36</v>
      </c>
      <c r="E10" s="10">
        <v>11.5</v>
      </c>
      <c r="F10" s="11">
        <f t="shared" si="0"/>
        <v>15</v>
      </c>
      <c r="G10" s="10">
        <v>12.3</v>
      </c>
      <c r="H10" s="11">
        <f t="shared" si="1"/>
        <v>7</v>
      </c>
      <c r="I10" s="10">
        <f t="shared" si="2"/>
        <v>23.8</v>
      </c>
      <c r="J10" s="11">
        <f t="shared" si="3"/>
        <v>8</v>
      </c>
      <c r="K10" s="40"/>
      <c r="L10" s="11">
        <v>2</v>
      </c>
      <c r="M10" s="10">
        <f t="shared" ref="M10:M11" si="4">LARGE(I$8:I$10,L10)</f>
        <v>23.549999999999997</v>
      </c>
      <c r="N10" s="10"/>
      <c r="O10" s="11"/>
    </row>
    <row r="11" spans="1:15">
      <c r="A11">
        <v>60</v>
      </c>
      <c r="B11" t="s">
        <v>149</v>
      </c>
      <c r="C11" t="s">
        <v>150</v>
      </c>
      <c r="D11" t="s">
        <v>22</v>
      </c>
      <c r="E11" s="10">
        <v>11.8</v>
      </c>
      <c r="F11" s="11">
        <f t="shared" si="0"/>
        <v>9</v>
      </c>
      <c r="G11" s="10">
        <v>10</v>
      </c>
      <c r="H11" s="11">
        <f t="shared" si="1"/>
        <v>17</v>
      </c>
      <c r="I11" s="10">
        <f t="shared" si="2"/>
        <v>21.8</v>
      </c>
      <c r="J11" s="11">
        <f t="shared" si="3"/>
        <v>17</v>
      </c>
      <c r="K11" s="40"/>
      <c r="L11" s="11">
        <v>3</v>
      </c>
      <c r="M11" s="10">
        <f t="shared" si="4"/>
        <v>23.1</v>
      </c>
      <c r="N11" s="10">
        <f>SUM(M9:M11)</f>
        <v>70.449999999999989</v>
      </c>
      <c r="O11" s="11">
        <f>RANK(N11,N$9:N$27)</f>
        <v>2</v>
      </c>
    </row>
    <row r="12" spans="1:15">
      <c r="A12">
        <v>61</v>
      </c>
      <c r="B12" t="s">
        <v>151</v>
      </c>
      <c r="C12" t="s">
        <v>152</v>
      </c>
      <c r="D12" t="s">
        <v>22</v>
      </c>
      <c r="E12" s="10">
        <v>11.55</v>
      </c>
      <c r="F12" s="11">
        <f t="shared" si="0"/>
        <v>14</v>
      </c>
      <c r="G12" s="10">
        <v>11.15</v>
      </c>
      <c r="H12" s="11">
        <f t="shared" si="1"/>
        <v>16</v>
      </c>
      <c r="I12" s="10">
        <f t="shared" si="2"/>
        <v>22.700000000000003</v>
      </c>
      <c r="J12" s="11">
        <f t="shared" si="3"/>
        <v>16</v>
      </c>
      <c r="K12" s="40"/>
    </row>
    <row r="13" spans="1:15" ht="32.1">
      <c r="A13">
        <v>62</v>
      </c>
      <c r="B13" s="86" t="s">
        <v>153</v>
      </c>
      <c r="C13" s="86" t="s">
        <v>154</v>
      </c>
      <c r="D13" t="s">
        <v>22</v>
      </c>
      <c r="E13" s="10">
        <v>12.2</v>
      </c>
      <c r="F13" s="11">
        <f t="shared" si="0"/>
        <v>4</v>
      </c>
      <c r="G13" s="10">
        <v>11.55</v>
      </c>
      <c r="H13" s="11">
        <f t="shared" si="1"/>
        <v>12</v>
      </c>
      <c r="I13" s="10">
        <f t="shared" si="2"/>
        <v>23.75</v>
      </c>
      <c r="J13" s="11">
        <f t="shared" si="3"/>
        <v>9</v>
      </c>
      <c r="K13" s="40"/>
      <c r="L13" s="95" t="s">
        <v>22</v>
      </c>
      <c r="M13" s="95"/>
      <c r="N13" s="95"/>
      <c r="O13" s="7" t="s">
        <v>7</v>
      </c>
    </row>
    <row r="14" spans="1:15">
      <c r="A14">
        <v>63</v>
      </c>
      <c r="B14" t="s">
        <v>155</v>
      </c>
      <c r="C14" t="s">
        <v>156</v>
      </c>
      <c r="D14" t="s">
        <v>22</v>
      </c>
      <c r="E14" s="10">
        <v>11.35</v>
      </c>
      <c r="F14" s="11">
        <f t="shared" si="0"/>
        <v>17</v>
      </c>
      <c r="G14" s="10">
        <v>11.4</v>
      </c>
      <c r="H14" s="11">
        <f t="shared" si="1"/>
        <v>13</v>
      </c>
      <c r="I14" s="10">
        <f t="shared" si="2"/>
        <v>22.75</v>
      </c>
      <c r="J14" s="11">
        <f t="shared" si="3"/>
        <v>15</v>
      </c>
      <c r="K14" s="40"/>
      <c r="L14" s="11">
        <v>1</v>
      </c>
      <c r="M14" s="10">
        <f>LARGE(I$11:I$14,L14)</f>
        <v>23.75</v>
      </c>
      <c r="N14" s="10"/>
      <c r="O14" s="11"/>
    </row>
    <row r="15" spans="1:15">
      <c r="A15">
        <v>64</v>
      </c>
      <c r="B15" s="84" t="s">
        <v>157</v>
      </c>
      <c r="C15" s="84" t="s">
        <v>158</v>
      </c>
      <c r="D15" t="s">
        <v>52</v>
      </c>
      <c r="E15" s="10">
        <v>12.65</v>
      </c>
      <c r="F15" s="11">
        <f t="shared" si="0"/>
        <v>1</v>
      </c>
      <c r="G15" s="10">
        <v>12.7</v>
      </c>
      <c r="H15" s="11">
        <f t="shared" si="1"/>
        <v>6</v>
      </c>
      <c r="I15" s="10">
        <f t="shared" si="2"/>
        <v>25.35</v>
      </c>
      <c r="J15" s="11">
        <f t="shared" si="3"/>
        <v>3</v>
      </c>
      <c r="K15" s="40"/>
      <c r="L15" s="11">
        <v>2</v>
      </c>
      <c r="M15" s="10">
        <f t="shared" ref="M15:M16" si="5">LARGE(I$11:I$14,L15)</f>
        <v>22.75</v>
      </c>
      <c r="N15" s="10"/>
      <c r="O15" s="11"/>
    </row>
    <row r="16" spans="1:15">
      <c r="A16">
        <v>65</v>
      </c>
      <c r="B16" s="84" t="s">
        <v>93</v>
      </c>
      <c r="C16" s="84" t="s">
        <v>159</v>
      </c>
      <c r="D16" t="s">
        <v>52</v>
      </c>
      <c r="E16" s="10">
        <v>0</v>
      </c>
      <c r="F16" s="11">
        <f t="shared" si="0"/>
        <v>18</v>
      </c>
      <c r="G16" s="10">
        <v>0</v>
      </c>
      <c r="H16" s="11">
        <f t="shared" si="1"/>
        <v>18</v>
      </c>
      <c r="I16" s="10">
        <f t="shared" si="2"/>
        <v>0</v>
      </c>
      <c r="J16" s="11">
        <f t="shared" si="3"/>
        <v>18</v>
      </c>
      <c r="K16" s="40"/>
      <c r="L16" s="11">
        <v>3</v>
      </c>
      <c r="M16" s="10">
        <f t="shared" si="5"/>
        <v>22.700000000000003</v>
      </c>
      <c r="N16" s="10">
        <f>SUM(M14:M16)</f>
        <v>69.2</v>
      </c>
      <c r="O16" s="11">
        <f>RANK(N16,N$9:N$27)</f>
        <v>3</v>
      </c>
    </row>
    <row r="17" spans="1:15" ht="20.100000000000001">
      <c r="A17">
        <v>66</v>
      </c>
      <c r="B17" s="84" t="s">
        <v>130</v>
      </c>
      <c r="C17" s="84" t="s">
        <v>160</v>
      </c>
      <c r="D17" t="s">
        <v>52</v>
      </c>
      <c r="E17" s="10">
        <v>11.65</v>
      </c>
      <c r="F17" s="11">
        <f t="shared" si="0"/>
        <v>13</v>
      </c>
      <c r="G17" s="10">
        <v>12.75</v>
      </c>
      <c r="H17" s="11">
        <f t="shared" si="1"/>
        <v>5</v>
      </c>
      <c r="I17" s="10">
        <f t="shared" si="2"/>
        <v>24.4</v>
      </c>
      <c r="J17" s="11">
        <f t="shared" si="3"/>
        <v>6</v>
      </c>
      <c r="K17" s="40"/>
      <c r="L17" s="95"/>
      <c r="M17" s="95"/>
      <c r="N17" s="95"/>
    </row>
    <row r="18" spans="1:15" ht="32.1">
      <c r="A18">
        <v>67</v>
      </c>
      <c r="B18" s="84" t="s">
        <v>161</v>
      </c>
      <c r="C18" s="84" t="s">
        <v>162</v>
      </c>
      <c r="D18" t="s">
        <v>52</v>
      </c>
      <c r="E18" s="10">
        <v>12.45</v>
      </c>
      <c r="F18" s="11">
        <f t="shared" si="0"/>
        <v>3</v>
      </c>
      <c r="G18" s="10">
        <v>11.75</v>
      </c>
      <c r="H18" s="11">
        <f t="shared" si="1"/>
        <v>9</v>
      </c>
      <c r="I18" s="10">
        <f t="shared" si="2"/>
        <v>24.2</v>
      </c>
      <c r="J18" s="11">
        <f t="shared" si="3"/>
        <v>7</v>
      </c>
      <c r="K18" s="40"/>
      <c r="L18" s="95" t="s">
        <v>49</v>
      </c>
      <c r="M18" s="95"/>
      <c r="N18" s="95"/>
      <c r="O18" s="7" t="s">
        <v>7</v>
      </c>
    </row>
    <row r="19" spans="1:15">
      <c r="A19">
        <v>68</v>
      </c>
      <c r="B19" s="84" t="s">
        <v>163</v>
      </c>
      <c r="C19" s="84" t="s">
        <v>164</v>
      </c>
      <c r="D19" t="s">
        <v>52</v>
      </c>
      <c r="E19" s="10">
        <v>11.5</v>
      </c>
      <c r="F19" s="11">
        <f t="shared" si="0"/>
        <v>15</v>
      </c>
      <c r="G19" s="10">
        <v>11.6</v>
      </c>
      <c r="H19" s="11">
        <f t="shared" si="1"/>
        <v>11</v>
      </c>
      <c r="I19" s="10">
        <f t="shared" si="2"/>
        <v>23.1</v>
      </c>
      <c r="J19" s="11">
        <f t="shared" si="3"/>
        <v>13</v>
      </c>
      <c r="K19" s="40"/>
      <c r="L19" s="11">
        <v>1</v>
      </c>
      <c r="M19" s="10">
        <f>LARGE(I$15:I$19,L19)</f>
        <v>25.35</v>
      </c>
      <c r="N19" s="10"/>
      <c r="O19" s="11"/>
    </row>
    <row r="20" spans="1:15">
      <c r="A20">
        <v>69</v>
      </c>
      <c r="B20" t="s">
        <v>165</v>
      </c>
      <c r="C20" t="s">
        <v>166</v>
      </c>
      <c r="D20" t="s">
        <v>73</v>
      </c>
      <c r="E20" s="10">
        <v>12.2</v>
      </c>
      <c r="F20" s="11">
        <f t="shared" si="0"/>
        <v>4</v>
      </c>
      <c r="G20" s="10">
        <v>13.2</v>
      </c>
      <c r="H20" s="11">
        <f t="shared" si="1"/>
        <v>2</v>
      </c>
      <c r="I20" s="10">
        <f t="shared" si="2"/>
        <v>25.4</v>
      </c>
      <c r="J20" s="11">
        <f t="shared" si="3"/>
        <v>2</v>
      </c>
      <c r="K20" s="40"/>
      <c r="L20" s="11">
        <v>2</v>
      </c>
      <c r="M20" s="10">
        <f>LARGE(I$15:I$19,L20)</f>
        <v>24.4</v>
      </c>
      <c r="N20" s="10"/>
      <c r="O20" s="11"/>
    </row>
    <row r="21" spans="1:15">
      <c r="A21">
        <v>70</v>
      </c>
      <c r="B21" t="s">
        <v>167</v>
      </c>
      <c r="C21" t="s">
        <v>168</v>
      </c>
      <c r="D21" t="s">
        <v>73</v>
      </c>
      <c r="E21" s="10">
        <v>11.8</v>
      </c>
      <c r="F21" s="11">
        <f t="shared" si="0"/>
        <v>9</v>
      </c>
      <c r="G21" s="10">
        <v>11.7</v>
      </c>
      <c r="H21" s="11">
        <f t="shared" si="1"/>
        <v>10</v>
      </c>
      <c r="I21" s="10">
        <f t="shared" si="2"/>
        <v>23.5</v>
      </c>
      <c r="J21" s="11">
        <f t="shared" si="3"/>
        <v>11</v>
      </c>
      <c r="K21" s="40"/>
      <c r="L21" s="11">
        <v>3</v>
      </c>
      <c r="M21" s="10">
        <f>LARGE(I$15:I$19,L21)</f>
        <v>24.2</v>
      </c>
      <c r="N21" s="10">
        <f>SUM(M19:M21)</f>
        <v>73.95</v>
      </c>
      <c r="O21" s="11">
        <f>RANK(N21,N$9:N$27)</f>
        <v>1</v>
      </c>
    </row>
    <row r="22" spans="1:15">
      <c r="A22">
        <v>71</v>
      </c>
      <c r="B22" t="s">
        <v>169</v>
      </c>
      <c r="C22" t="s">
        <v>170</v>
      </c>
      <c r="D22" t="s">
        <v>73</v>
      </c>
      <c r="E22" s="10">
        <v>11.9</v>
      </c>
      <c r="F22" s="11">
        <f t="shared" si="0"/>
        <v>8</v>
      </c>
      <c r="G22" s="10">
        <v>12.9</v>
      </c>
      <c r="H22" s="11">
        <f t="shared" si="1"/>
        <v>3</v>
      </c>
      <c r="I22" s="10">
        <f t="shared" si="2"/>
        <v>24.8</v>
      </c>
      <c r="J22" s="11">
        <f t="shared" si="3"/>
        <v>4</v>
      </c>
      <c r="K22" s="40"/>
    </row>
    <row r="23" spans="1:15">
      <c r="A23">
        <v>72</v>
      </c>
      <c r="B23" t="s">
        <v>171</v>
      </c>
      <c r="C23" t="s">
        <v>172</v>
      </c>
      <c r="D23" t="s">
        <v>73</v>
      </c>
      <c r="E23" s="10">
        <v>12.1</v>
      </c>
      <c r="F23" s="11">
        <f t="shared" si="0"/>
        <v>6</v>
      </c>
      <c r="G23" s="10">
        <v>11.4</v>
      </c>
      <c r="H23" s="11">
        <f t="shared" si="1"/>
        <v>13</v>
      </c>
      <c r="I23" s="10">
        <f t="shared" si="2"/>
        <v>23.5</v>
      </c>
      <c r="J23" s="11">
        <f t="shared" si="3"/>
        <v>11</v>
      </c>
      <c r="K23" s="40"/>
    </row>
    <row r="24" spans="1:15">
      <c r="A24">
        <v>73</v>
      </c>
      <c r="B24" t="s">
        <v>173</v>
      </c>
      <c r="C24" t="s">
        <v>29</v>
      </c>
      <c r="D24" t="s">
        <v>30</v>
      </c>
      <c r="E24" s="10">
        <v>11.95</v>
      </c>
      <c r="F24" s="11">
        <f t="shared" si="0"/>
        <v>7</v>
      </c>
      <c r="G24" s="10">
        <v>12.8</v>
      </c>
      <c r="H24" s="11">
        <f t="shared" si="1"/>
        <v>4</v>
      </c>
      <c r="I24" s="10">
        <f t="shared" si="2"/>
        <v>24.75</v>
      </c>
      <c r="J24" s="11">
        <f t="shared" si="3"/>
        <v>5</v>
      </c>
      <c r="K24" s="40"/>
    </row>
    <row r="25" spans="1:15">
      <c r="A25">
        <v>74</v>
      </c>
      <c r="B25" t="s">
        <v>174</v>
      </c>
      <c r="C25" t="s">
        <v>175</v>
      </c>
      <c r="D25" t="s">
        <v>13</v>
      </c>
      <c r="E25" s="10">
        <v>12.55</v>
      </c>
      <c r="F25" s="11">
        <f t="shared" si="0"/>
        <v>2</v>
      </c>
      <c r="G25" s="10">
        <v>13.35</v>
      </c>
      <c r="H25" s="11">
        <f t="shared" si="1"/>
        <v>1</v>
      </c>
      <c r="I25" s="10">
        <f t="shared" si="2"/>
        <v>25.9</v>
      </c>
      <c r="J25" s="11">
        <f t="shared" si="3"/>
        <v>1</v>
      </c>
      <c r="K25" s="40"/>
    </row>
    <row r="26" spans="1:15">
      <c r="A26" s="33"/>
      <c r="E26" s="10"/>
      <c r="F26" s="11"/>
      <c r="G26" s="10"/>
      <c r="H26" s="11"/>
      <c r="I26" s="10"/>
      <c r="J26" s="11"/>
      <c r="K26" s="15"/>
    </row>
    <row r="27" spans="1:15">
      <c r="A27" s="33"/>
      <c r="E27" s="10"/>
      <c r="F27" s="11"/>
      <c r="G27" s="10"/>
      <c r="H27" s="11"/>
      <c r="I27" s="10"/>
      <c r="J27" s="11"/>
      <c r="K27" s="15"/>
    </row>
    <row r="28" spans="1:15">
      <c r="A28" s="33"/>
      <c r="E28" s="10"/>
      <c r="F28" s="11"/>
      <c r="G28" s="10"/>
      <c r="H28" s="11"/>
      <c r="I28" s="10"/>
      <c r="J28" s="11"/>
      <c r="K28" s="15"/>
    </row>
    <row r="29" spans="1:15">
      <c r="A29" s="33"/>
      <c r="E29" s="10"/>
      <c r="F29" s="11"/>
      <c r="G29" s="10"/>
      <c r="H29" s="11"/>
      <c r="I29" s="10"/>
      <c r="J29" s="11"/>
      <c r="K29" s="15"/>
    </row>
    <row r="30" spans="1:15">
      <c r="A30" s="33"/>
      <c r="B30" s="60"/>
      <c r="C30" s="60"/>
      <c r="D30" s="60"/>
      <c r="E30" s="10"/>
      <c r="F30" s="11"/>
      <c r="G30" s="10"/>
      <c r="H30" s="11"/>
      <c r="I30" s="10"/>
      <c r="J30" s="11"/>
      <c r="K30" s="15"/>
    </row>
    <row r="31" spans="1:15">
      <c r="A31" s="33"/>
      <c r="B31" s="60"/>
      <c r="C31" s="60"/>
      <c r="D31" s="60"/>
      <c r="E31" s="10"/>
      <c r="F31" s="11"/>
      <c r="G31" s="10"/>
      <c r="H31" s="11"/>
      <c r="I31" s="10"/>
      <c r="J31" s="11"/>
      <c r="K31" s="15"/>
    </row>
    <row r="32" spans="1:15">
      <c r="A32" s="33"/>
      <c r="B32" s="60"/>
      <c r="C32" s="60"/>
      <c r="D32" s="60"/>
      <c r="E32" s="10"/>
      <c r="F32" s="11"/>
      <c r="G32" s="10"/>
      <c r="H32" s="11"/>
      <c r="I32" s="10"/>
      <c r="J32" s="11"/>
      <c r="K32" s="15"/>
    </row>
    <row r="33" spans="1:11">
      <c r="A33" s="33"/>
      <c r="B33" s="60"/>
      <c r="C33" s="60"/>
      <c r="D33" s="60"/>
      <c r="E33" s="10"/>
      <c r="F33" s="11"/>
      <c r="G33" s="10"/>
      <c r="H33" s="11"/>
      <c r="I33" s="10"/>
      <c r="J33" s="11"/>
      <c r="K33" s="15"/>
    </row>
    <row r="34" spans="1:11">
      <c r="A34" s="33"/>
      <c r="B34" s="60"/>
      <c r="C34" s="60"/>
      <c r="D34" s="60"/>
      <c r="E34" s="10"/>
      <c r="F34" s="11"/>
      <c r="G34" s="10"/>
      <c r="H34" s="11"/>
      <c r="I34" s="10"/>
      <c r="J34" s="11"/>
      <c r="K34" s="15"/>
    </row>
    <row r="35" spans="1:11">
      <c r="A35" s="33"/>
      <c r="E35" s="10"/>
      <c r="F35" s="11"/>
      <c r="G35" s="10"/>
      <c r="H35" s="11"/>
      <c r="I35" s="10"/>
      <c r="J35" s="11"/>
      <c r="K35" s="15"/>
    </row>
    <row r="36" spans="1:11">
      <c r="A36" s="33"/>
      <c r="E36" s="10"/>
      <c r="F36" s="11"/>
      <c r="G36" s="10"/>
      <c r="H36" s="11"/>
      <c r="I36" s="10"/>
      <c r="J36" s="11"/>
      <c r="K36" s="15"/>
    </row>
    <row r="37" spans="1:11">
      <c r="A37" s="33"/>
      <c r="E37" s="10"/>
      <c r="F37" s="11"/>
      <c r="G37" s="10"/>
      <c r="H37" s="11"/>
      <c r="I37" s="10"/>
      <c r="J37" s="11"/>
      <c r="K37" s="15"/>
    </row>
    <row r="38" spans="1:11">
      <c r="A38" s="33"/>
      <c r="E38" s="10"/>
      <c r="F38" s="11"/>
      <c r="G38" s="10"/>
      <c r="H38" s="11"/>
      <c r="I38" s="10"/>
      <c r="J38" s="11"/>
      <c r="K38" s="15"/>
    </row>
    <row r="39" spans="1:11">
      <c r="A39" s="33"/>
      <c r="B39" s="61"/>
      <c r="C39" s="61"/>
      <c r="D39" s="61"/>
      <c r="E39" s="10"/>
      <c r="F39" s="11"/>
      <c r="G39" s="10"/>
      <c r="H39" s="11"/>
      <c r="I39" s="10"/>
      <c r="J39" s="11"/>
      <c r="K39" s="15"/>
    </row>
    <row r="40" spans="1:11">
      <c r="A40" s="33"/>
      <c r="B40" s="61"/>
      <c r="C40" s="61"/>
      <c r="D40" s="61"/>
      <c r="E40" s="10"/>
      <c r="F40" s="11"/>
      <c r="G40" s="10"/>
      <c r="H40" s="11"/>
      <c r="I40" s="10"/>
      <c r="J40" s="11"/>
      <c r="K40" s="15"/>
    </row>
  </sheetData>
  <mergeCells count="10">
    <mergeCell ref="B1:O1"/>
    <mergeCell ref="L7:N7"/>
    <mergeCell ref="L8:N8"/>
    <mergeCell ref="L17:N17"/>
    <mergeCell ref="L18:N18"/>
    <mergeCell ref="B2:K2"/>
    <mergeCell ref="B4:K4"/>
    <mergeCell ref="B7:C7"/>
    <mergeCell ref="E5:I6"/>
    <mergeCell ref="L13:N13"/>
  </mergeCells>
  <conditionalFormatting sqref="E8:E25 G8:G25 I8:I25 E27:E31 G27:G31 I27:I31 E33 G33 I33 E35 G35 I35 E37:E40 G37:G40 I37:I40">
    <cfRule type="expression" dxfId="140" priority="22" stopIfTrue="1">
      <formula>F8=4</formula>
    </cfRule>
    <cfRule type="expression" dxfId="139" priority="23" stopIfTrue="1">
      <formula>F8=5</formula>
    </cfRule>
    <cfRule type="expression" dxfId="138" priority="24" stopIfTrue="1">
      <formula>F8=6</formula>
    </cfRule>
    <cfRule type="expression" dxfId="137" priority="34" stopIfTrue="1">
      <formula>F8=3</formula>
    </cfRule>
    <cfRule type="expression" dxfId="136" priority="35" stopIfTrue="1">
      <formula>F8=2</formula>
    </cfRule>
    <cfRule type="expression" dxfId="135" priority="36" stopIfTrue="1">
      <formula>F8=1</formula>
    </cfRule>
  </conditionalFormatting>
  <pageMargins left="0.7" right="0.7" top="0.75" bottom="0.75" header="0.3" footer="0.3"/>
  <pageSetup paperSize="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1"/>
  <sheetViews>
    <sheetView zoomScaleNormal="100" workbookViewId="0">
      <selection activeCell="J14" sqref="J14"/>
    </sheetView>
  </sheetViews>
  <sheetFormatPr defaultColWidth="9" defaultRowHeight="15"/>
  <cols>
    <col min="1" max="1" width="4.85546875" style="15" customWidth="1"/>
    <col min="2" max="2" width="9.42578125" style="9" customWidth="1"/>
    <col min="3" max="3" width="15.85546875" style="15" customWidth="1"/>
    <col min="4" max="4" width="27.140625" style="9" customWidth="1"/>
    <col min="5" max="5" width="9.28515625" style="15" customWidth="1"/>
    <col min="6" max="6" width="4.7109375" style="34" customWidth="1"/>
    <col min="7" max="7" width="9.28515625" style="15" customWidth="1"/>
    <col min="8" max="8" width="4.7109375" style="15" customWidth="1"/>
    <col min="9" max="9" width="10.7109375" style="15" customWidth="1"/>
    <col min="10" max="10" width="4.7109375" style="15" customWidth="1"/>
    <col min="11" max="11" width="1.7109375" style="15" customWidth="1"/>
    <col min="12" max="12" width="4.7109375" style="11" customWidth="1"/>
    <col min="13" max="13" width="9.28515625" style="15" customWidth="1"/>
    <col min="14" max="14" width="8" style="15" customWidth="1"/>
    <col min="15" max="15" width="4.7109375" style="15" customWidth="1"/>
    <col min="16" max="16384" width="9" style="15"/>
  </cols>
  <sheetData>
    <row r="1" spans="1:17" ht="21.95">
      <c r="B1" s="99" t="str">
        <f>'R1 U8 Inter'!B1:O1</f>
        <v>General Gymnastics - Floor and Vault Competition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7" ht="21.95">
      <c r="B2" s="96" t="s">
        <v>176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7" ht="9.75" customHeight="1">
      <c r="B3" s="33"/>
    </row>
    <row r="4" spans="1:17">
      <c r="B4" s="93" t="s">
        <v>177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7" ht="12.75" customHeight="1">
      <c r="B5" s="33"/>
      <c r="K5" s="40"/>
    </row>
    <row r="6" spans="1:17" ht="32.1">
      <c r="A6" s="15" t="s">
        <v>178</v>
      </c>
      <c r="B6" s="97" t="s">
        <v>4</v>
      </c>
      <c r="C6" s="97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K6" s="40"/>
      <c r="L6" s="95" t="s">
        <v>179</v>
      </c>
      <c r="M6" s="95"/>
      <c r="N6" s="95"/>
      <c r="O6" s="20"/>
    </row>
    <row r="7" spans="1:17" ht="24.95" customHeight="1">
      <c r="A7">
        <v>121</v>
      </c>
      <c r="B7" t="s">
        <v>180</v>
      </c>
      <c r="C7" t="s">
        <v>181</v>
      </c>
      <c r="D7" t="s">
        <v>22</v>
      </c>
      <c r="E7" s="10">
        <v>11.95</v>
      </c>
      <c r="F7" s="11">
        <f t="shared" ref="F7:F11" si="0">RANK(E7,E$7:E$21)</f>
        <v>4</v>
      </c>
      <c r="G7" s="10">
        <v>12.3</v>
      </c>
      <c r="H7" s="11">
        <f t="shared" ref="H7:H11" si="1">RANK(G7,G$7:G$21)</f>
        <v>3</v>
      </c>
      <c r="I7" s="10">
        <f t="shared" ref="I7:I11" si="2">E7+G7</f>
        <v>24.25</v>
      </c>
      <c r="J7" s="11">
        <f>RANK(I7,I$7:I$17)</f>
        <v>2</v>
      </c>
      <c r="K7" s="40"/>
      <c r="L7" s="95"/>
      <c r="M7" s="95"/>
      <c r="N7" s="95"/>
      <c r="O7" s="7"/>
    </row>
    <row r="8" spans="1:17" ht="24.95" customHeight="1">
      <c r="A8">
        <v>122</v>
      </c>
      <c r="B8" t="s">
        <v>182</v>
      </c>
      <c r="C8" t="s">
        <v>183</v>
      </c>
      <c r="D8" t="s">
        <v>30</v>
      </c>
      <c r="E8" s="10">
        <v>12.3</v>
      </c>
      <c r="F8" s="11">
        <f t="shared" si="0"/>
        <v>1</v>
      </c>
      <c r="G8" s="10">
        <v>12.65</v>
      </c>
      <c r="H8" s="11">
        <f t="shared" si="1"/>
        <v>1</v>
      </c>
      <c r="I8" s="10">
        <f t="shared" si="2"/>
        <v>24.950000000000003</v>
      </c>
      <c r="J8" s="11">
        <f>RANK(I8,I$7:I$17)</f>
        <v>1</v>
      </c>
      <c r="K8" s="40"/>
      <c r="M8" s="10"/>
      <c r="N8" s="10"/>
      <c r="O8" s="11"/>
    </row>
    <row r="9" spans="1:17" ht="19.5" customHeight="1">
      <c r="A9">
        <v>123</v>
      </c>
      <c r="B9" t="s">
        <v>184</v>
      </c>
      <c r="C9" t="s">
        <v>185</v>
      </c>
      <c r="D9" t="s">
        <v>52</v>
      </c>
      <c r="E9" s="10">
        <v>12.2</v>
      </c>
      <c r="F9" s="11">
        <f t="shared" si="0"/>
        <v>2</v>
      </c>
      <c r="G9" s="10">
        <v>11.45</v>
      </c>
      <c r="H9" s="11">
        <f t="shared" si="1"/>
        <v>4</v>
      </c>
      <c r="I9" s="10">
        <f t="shared" si="2"/>
        <v>23.65</v>
      </c>
      <c r="J9" s="11">
        <v>3</v>
      </c>
      <c r="K9" s="43"/>
      <c r="M9" s="10"/>
      <c r="N9" s="10"/>
      <c r="O9" s="11"/>
    </row>
    <row r="10" spans="1:17" ht="24" customHeight="1">
      <c r="A10">
        <v>124</v>
      </c>
      <c r="B10" t="s">
        <v>186</v>
      </c>
      <c r="C10" t="s">
        <v>187</v>
      </c>
      <c r="D10" t="s">
        <v>52</v>
      </c>
      <c r="E10" s="10">
        <v>12</v>
      </c>
      <c r="F10" s="11">
        <f t="shared" si="0"/>
        <v>3</v>
      </c>
      <c r="G10" s="10">
        <v>11</v>
      </c>
      <c r="H10" s="11">
        <f t="shared" si="1"/>
        <v>5</v>
      </c>
      <c r="I10" s="10">
        <f t="shared" si="2"/>
        <v>23</v>
      </c>
      <c r="J10" s="11">
        <f>RANK(I10,I$7:I$17)</f>
        <v>5</v>
      </c>
      <c r="K10" s="43"/>
      <c r="M10" s="10"/>
      <c r="N10" s="10"/>
      <c r="O10" s="11"/>
    </row>
    <row r="11" spans="1:17" ht="20.25" customHeight="1">
      <c r="A11">
        <v>125</v>
      </c>
      <c r="B11" t="s">
        <v>188</v>
      </c>
      <c r="C11" t="s">
        <v>189</v>
      </c>
      <c r="D11" t="s">
        <v>135</v>
      </c>
      <c r="E11" s="10">
        <v>11.1</v>
      </c>
      <c r="F11" s="11">
        <f t="shared" si="0"/>
        <v>5</v>
      </c>
      <c r="G11" s="10">
        <v>12.55</v>
      </c>
      <c r="H11" s="11">
        <f t="shared" si="1"/>
        <v>2</v>
      </c>
      <c r="I11" s="10">
        <f t="shared" si="2"/>
        <v>23.65</v>
      </c>
      <c r="J11" s="11">
        <v>3</v>
      </c>
      <c r="K11" s="43"/>
      <c r="L11" s="41"/>
      <c r="M11" s="39"/>
      <c r="N11" s="39"/>
      <c r="O11" s="39"/>
    </row>
    <row r="12" spans="1:17" ht="20.25" customHeight="1">
      <c r="A12" s="1"/>
      <c r="B12"/>
      <c r="C12"/>
      <c r="D12"/>
      <c r="E12" s="10"/>
      <c r="F12" s="11"/>
      <c r="G12" s="10"/>
      <c r="H12" s="11"/>
      <c r="I12" s="10"/>
      <c r="J12" s="11"/>
      <c r="L12" s="95"/>
      <c r="M12" s="95"/>
      <c r="N12" s="95"/>
      <c r="O12" s="7"/>
    </row>
    <row r="13" spans="1:17" ht="19.5" customHeight="1">
      <c r="A13" s="1"/>
      <c r="B13"/>
      <c r="C13"/>
      <c r="D13"/>
      <c r="E13" s="10"/>
      <c r="F13" s="11"/>
      <c r="G13" s="10"/>
      <c r="H13" s="11"/>
      <c r="I13" s="10"/>
      <c r="J13" s="11"/>
      <c r="M13" s="10"/>
      <c r="N13" s="10"/>
      <c r="O13" s="11"/>
    </row>
    <row r="14" spans="1:17" ht="18.75" customHeight="1">
      <c r="A14" s="1"/>
      <c r="B14" s="62"/>
      <c r="C14" s="62"/>
      <c r="D14" s="62"/>
      <c r="E14" s="10"/>
      <c r="F14" s="11"/>
      <c r="G14" s="10"/>
      <c r="H14" s="11"/>
      <c r="I14" s="10"/>
      <c r="J14" s="11"/>
      <c r="M14" s="10"/>
      <c r="N14" s="10"/>
      <c r="O14" s="11"/>
      <c r="Q14" s="15" t="s">
        <v>190</v>
      </c>
    </row>
    <row r="15" spans="1:17" ht="18" customHeight="1">
      <c r="A15" s="1"/>
      <c r="B15"/>
      <c r="C15"/>
      <c r="D15"/>
      <c r="E15" s="10"/>
      <c r="F15" s="11"/>
      <c r="G15" s="10"/>
      <c r="H15" s="11"/>
      <c r="I15" s="10"/>
      <c r="J15" s="11"/>
      <c r="M15" s="10"/>
      <c r="N15" s="10"/>
      <c r="O15" s="11"/>
    </row>
    <row r="16" spans="1:17" ht="18.75" customHeight="1">
      <c r="A16" s="1"/>
      <c r="B16"/>
      <c r="C16"/>
      <c r="D16"/>
      <c r="E16" s="10"/>
      <c r="F16" s="11"/>
      <c r="G16" s="10"/>
      <c r="H16" s="11"/>
      <c r="I16" s="10"/>
      <c r="J16" s="11"/>
    </row>
    <row r="17" spans="1:15" ht="20.100000000000001">
      <c r="A17" s="1"/>
      <c r="B17"/>
      <c r="C17"/>
      <c r="D17"/>
      <c r="E17" s="10"/>
      <c r="F17" s="11"/>
      <c r="G17" s="10"/>
      <c r="H17" s="11"/>
      <c r="I17" s="10"/>
      <c r="J17" s="11"/>
      <c r="L17" s="95"/>
      <c r="M17" s="95"/>
      <c r="N17" s="95"/>
      <c r="O17" s="7"/>
    </row>
    <row r="18" spans="1:15">
      <c r="A18" s="1"/>
      <c r="B18"/>
      <c r="C18"/>
      <c r="D18"/>
      <c r="E18" s="10"/>
      <c r="F18" s="11"/>
      <c r="G18" s="10"/>
      <c r="H18" s="11"/>
      <c r="I18" s="10"/>
      <c r="J18" s="11"/>
      <c r="M18" s="10"/>
      <c r="N18" s="10"/>
      <c r="O18" s="11"/>
    </row>
    <row r="19" spans="1:15">
      <c r="A19" s="1"/>
      <c r="B19"/>
      <c r="C19"/>
      <c r="D19"/>
      <c r="E19" s="10"/>
      <c r="F19" s="11"/>
      <c r="G19" s="10"/>
      <c r="H19" s="11"/>
      <c r="I19" s="10"/>
      <c r="J19" s="11"/>
      <c r="M19" s="10"/>
      <c r="N19" s="10"/>
      <c r="O19" s="11"/>
    </row>
    <row r="20" spans="1:15">
      <c r="A20" s="1"/>
      <c r="B20"/>
      <c r="C20"/>
      <c r="D20"/>
      <c r="E20" s="10"/>
      <c r="F20" s="11"/>
      <c r="G20" s="10"/>
      <c r="H20" s="11"/>
      <c r="I20" s="10"/>
      <c r="J20" s="11"/>
      <c r="M20" s="10"/>
      <c r="N20" s="10"/>
      <c r="O20" s="11"/>
    </row>
    <row r="21" spans="1:15">
      <c r="A21" s="1"/>
      <c r="B21"/>
      <c r="C21"/>
      <c r="D21"/>
      <c r="E21" s="10"/>
      <c r="F21" s="11"/>
      <c r="G21" s="10"/>
      <c r="H21" s="11"/>
      <c r="I21" s="10"/>
      <c r="J21" s="11"/>
    </row>
  </sheetData>
  <sheetProtection selectLockedCells="1" selectUnlockedCells="1"/>
  <mergeCells count="8">
    <mergeCell ref="L17:N17"/>
    <mergeCell ref="L12:N12"/>
    <mergeCell ref="B1:O1"/>
    <mergeCell ref="B2:O2"/>
    <mergeCell ref="B4:O4"/>
    <mergeCell ref="L6:N6"/>
    <mergeCell ref="L7:N7"/>
    <mergeCell ref="B6:C6"/>
  </mergeCells>
  <conditionalFormatting sqref="E7:E21">
    <cfRule type="expression" dxfId="134" priority="18" stopIfTrue="1">
      <formula>F7=1</formula>
    </cfRule>
    <cfRule type="expression" dxfId="133" priority="17" stopIfTrue="1">
      <formula>F7=2</formula>
    </cfRule>
    <cfRule type="expression" dxfId="132" priority="16" stopIfTrue="1">
      <formula>F7=3</formula>
    </cfRule>
    <cfRule type="expression" dxfId="131" priority="9" stopIfTrue="1">
      <formula>F7=6</formula>
    </cfRule>
    <cfRule type="expression" dxfId="130" priority="8" stopIfTrue="1">
      <formula>F7=5</formula>
    </cfRule>
    <cfRule type="expression" dxfId="129" priority="7" stopIfTrue="1">
      <formula>F7=4</formula>
    </cfRule>
  </conditionalFormatting>
  <conditionalFormatting sqref="G7:G21">
    <cfRule type="expression" dxfId="128" priority="6" stopIfTrue="1">
      <formula>H7=6</formula>
    </cfRule>
    <cfRule type="expression" dxfId="127" priority="5" stopIfTrue="1">
      <formula>H7=5</formula>
    </cfRule>
    <cfRule type="expression" dxfId="126" priority="4" stopIfTrue="1">
      <formula>H7=4</formula>
    </cfRule>
    <cfRule type="expression" dxfId="125" priority="15" stopIfTrue="1">
      <formula>H7=1</formula>
    </cfRule>
    <cfRule type="expression" dxfId="124" priority="14" stopIfTrue="1">
      <formula>H7=2</formula>
    </cfRule>
    <cfRule type="expression" dxfId="123" priority="13" stopIfTrue="1">
      <formula>H7=3</formula>
    </cfRule>
  </conditionalFormatting>
  <conditionalFormatting sqref="I7:I21">
    <cfRule type="expression" dxfId="122" priority="12" stopIfTrue="1">
      <formula>J7=1</formula>
    </cfRule>
    <cfRule type="expression" dxfId="121" priority="11" stopIfTrue="1">
      <formula>J7=2</formula>
    </cfRule>
    <cfRule type="expression" dxfId="120" priority="1" stopIfTrue="1">
      <formula>J7=4</formula>
    </cfRule>
    <cfRule type="expression" dxfId="119" priority="3" stopIfTrue="1">
      <formula>J7=6</formula>
    </cfRule>
    <cfRule type="expression" dxfId="118" priority="2" stopIfTrue="1">
      <formula>J7=5</formula>
    </cfRule>
    <cfRule type="expression" dxfId="117" priority="10" stopIfTrue="1">
      <formula>J7=3</formula>
    </cfRule>
  </conditionalFormatting>
  <pageMargins left="0.39374999999999999" right="0.19652777777777777" top="0.74791666666666667" bottom="0.74791666666666667" header="0.51180555555555551" footer="0.51180555555555551"/>
  <pageSetup paperSize="9" scale="90" firstPageNumber="0" orientation="landscape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6"/>
  <sheetViews>
    <sheetView topLeftCell="C4" zoomScale="133" zoomScaleNormal="100" workbookViewId="0">
      <selection activeCell="E13" sqref="E13"/>
    </sheetView>
  </sheetViews>
  <sheetFormatPr defaultColWidth="9" defaultRowHeight="15"/>
  <cols>
    <col min="1" max="1" width="4.85546875" style="15" customWidth="1"/>
    <col min="2" max="2" width="6.140625" style="9" customWidth="1"/>
    <col min="3" max="3" width="14.7109375" style="15" customWidth="1"/>
    <col min="4" max="4" width="24.7109375" style="9" customWidth="1"/>
    <col min="5" max="5" width="9.28515625" style="15" customWidth="1"/>
    <col min="6" max="6" width="4.7109375" style="34" customWidth="1"/>
    <col min="7" max="7" width="9.28515625" style="15" customWidth="1"/>
    <col min="8" max="8" width="4.7109375" style="15" customWidth="1"/>
    <col min="9" max="9" width="10.7109375" style="15" customWidth="1"/>
    <col min="10" max="10" width="4.7109375" style="15" customWidth="1"/>
    <col min="11" max="11" width="1.7109375" style="15" customWidth="1"/>
    <col min="12" max="12" width="4.7109375" style="11" customWidth="1"/>
    <col min="13" max="13" width="9.28515625" style="15" customWidth="1"/>
    <col min="14" max="14" width="8" style="15" customWidth="1"/>
    <col min="15" max="15" width="4.7109375" style="15" customWidth="1"/>
    <col min="16" max="16384" width="9" style="15"/>
  </cols>
  <sheetData>
    <row r="1" spans="1:21" ht="21.95">
      <c r="B1" s="99" t="str">
        <f>'R1 U8 Inter'!B1:O1</f>
        <v>General Gymnastics - Floor and Vault Competition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ht="21.95">
      <c r="B2" s="96" t="s">
        <v>191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1">
      <c r="B3" s="33"/>
    </row>
    <row r="4" spans="1:21">
      <c r="B4" s="93" t="s">
        <v>60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21">
      <c r="B5" s="33"/>
      <c r="K5" s="40"/>
    </row>
    <row r="6" spans="1:21" ht="32.1">
      <c r="A6" s="15" t="s">
        <v>3</v>
      </c>
      <c r="B6" s="97" t="s">
        <v>4</v>
      </c>
      <c r="C6" s="97"/>
      <c r="D6" s="5" t="s">
        <v>5</v>
      </c>
      <c r="E6" s="6" t="s">
        <v>6</v>
      </c>
      <c r="F6" s="7" t="s">
        <v>7</v>
      </c>
      <c r="G6" s="6" t="s">
        <v>8</v>
      </c>
      <c r="H6" s="7" t="s">
        <v>7</v>
      </c>
      <c r="I6" s="8" t="s">
        <v>9</v>
      </c>
      <c r="J6" s="7" t="s">
        <v>7</v>
      </c>
      <c r="K6" s="40"/>
      <c r="L6" s="95" t="s">
        <v>179</v>
      </c>
      <c r="M6" s="95"/>
      <c r="N6" s="95"/>
      <c r="O6" s="7"/>
    </row>
    <row r="7" spans="1:21" ht="20.100000000000001">
      <c r="A7">
        <v>16</v>
      </c>
      <c r="B7" s="86" t="s">
        <v>192</v>
      </c>
      <c r="C7" s="86" t="s">
        <v>98</v>
      </c>
      <c r="D7" t="s">
        <v>22</v>
      </c>
      <c r="E7" s="10">
        <v>8.6</v>
      </c>
      <c r="F7" s="11">
        <f>RANK(E7,E$7:E$15)</f>
        <v>3</v>
      </c>
      <c r="G7" s="10">
        <v>10.45</v>
      </c>
      <c r="H7" s="9">
        <f>RANK(G7,G$7:G$15)</f>
        <v>1</v>
      </c>
      <c r="I7" s="10">
        <f t="shared" ref="I7" si="0">E7+G7</f>
        <v>19.049999999999997</v>
      </c>
      <c r="J7" s="9">
        <f>RANK(I7,I$7:I$15)</f>
        <v>3</v>
      </c>
      <c r="K7" s="40"/>
      <c r="L7" s="95"/>
      <c r="M7" s="95"/>
      <c r="N7" s="95"/>
      <c r="O7" s="7"/>
      <c r="Q7" s="37"/>
      <c r="R7" s="37"/>
      <c r="S7" s="37"/>
      <c r="T7" s="37"/>
      <c r="U7" s="42"/>
    </row>
    <row r="8" spans="1:21">
      <c r="A8">
        <v>17</v>
      </c>
      <c r="B8" s="86" t="s">
        <v>193</v>
      </c>
      <c r="C8" s="86" t="s">
        <v>194</v>
      </c>
      <c r="D8" t="s">
        <v>22</v>
      </c>
      <c r="E8" s="10">
        <v>10.1</v>
      </c>
      <c r="F8" s="11">
        <f t="shared" ref="F8:F9" si="1">RANK(E8,E$7:E$15)</f>
        <v>2</v>
      </c>
      <c r="G8" s="10">
        <v>10.1</v>
      </c>
      <c r="H8" s="9">
        <f t="shared" ref="H8:H9" si="2">RANK(G8,G$7:G$15)</f>
        <v>2</v>
      </c>
      <c r="I8" s="10">
        <f t="shared" ref="I8:I9" si="3">E8+G8</f>
        <v>20.2</v>
      </c>
      <c r="J8" s="9">
        <f t="shared" ref="J8:J9" si="4">RANK(I8,I$7:I$15)</f>
        <v>2</v>
      </c>
      <c r="K8" s="40"/>
      <c r="L8" s="58"/>
      <c r="M8" s="59"/>
      <c r="N8" s="59"/>
      <c r="O8" s="11"/>
      <c r="Q8" s="37"/>
      <c r="R8" s="37"/>
      <c r="S8" s="37"/>
      <c r="T8" s="37"/>
      <c r="U8" s="42"/>
    </row>
    <row r="9" spans="1:21">
      <c r="A9">
        <v>18</v>
      </c>
      <c r="B9" t="s">
        <v>195</v>
      </c>
      <c r="C9" t="s">
        <v>196</v>
      </c>
      <c r="D9" t="s">
        <v>13</v>
      </c>
      <c r="E9" s="10">
        <v>10.45</v>
      </c>
      <c r="F9" s="11">
        <f t="shared" si="1"/>
        <v>1</v>
      </c>
      <c r="G9" s="10">
        <v>10.1</v>
      </c>
      <c r="H9" s="9">
        <f t="shared" si="2"/>
        <v>2</v>
      </c>
      <c r="I9" s="10">
        <f t="shared" si="3"/>
        <v>20.549999999999997</v>
      </c>
      <c r="J9" s="9">
        <f t="shared" si="4"/>
        <v>1</v>
      </c>
      <c r="K9" s="43"/>
      <c r="L9" s="58"/>
      <c r="M9" s="59"/>
      <c r="N9" s="59"/>
      <c r="O9" s="11"/>
      <c r="Q9" s="38"/>
      <c r="R9" s="38"/>
      <c r="S9" s="38"/>
      <c r="T9" s="38"/>
      <c r="U9" s="44"/>
    </row>
    <row r="10" spans="1:21">
      <c r="A10" s="1"/>
      <c r="B10"/>
      <c r="C10"/>
      <c r="D10" s="57"/>
      <c r="E10" s="10"/>
      <c r="F10" s="11"/>
      <c r="G10" s="10"/>
      <c r="H10" s="9"/>
      <c r="I10" s="10"/>
      <c r="J10" s="9"/>
      <c r="L10" s="58"/>
      <c r="M10" s="59"/>
      <c r="N10" s="59"/>
      <c r="O10" s="11"/>
      <c r="Q10" s="38"/>
      <c r="R10" s="38"/>
      <c r="S10" s="38"/>
      <c r="T10" s="38"/>
      <c r="U10" s="44"/>
    </row>
    <row r="11" spans="1:21" ht="20.100000000000001">
      <c r="A11" s="1"/>
      <c r="B11"/>
      <c r="C11"/>
      <c r="D11"/>
      <c r="E11" s="10"/>
      <c r="F11" s="11"/>
      <c r="G11" s="10"/>
      <c r="H11" s="9"/>
      <c r="I11" s="10"/>
      <c r="J11" s="9"/>
      <c r="L11" s="95"/>
      <c r="M11" s="95"/>
      <c r="N11" s="95"/>
      <c r="O11" s="7"/>
      <c r="Q11" s="38"/>
      <c r="R11" s="38"/>
      <c r="S11" s="38"/>
      <c r="T11" s="38"/>
      <c r="U11" s="44"/>
    </row>
    <row r="12" spans="1:21">
      <c r="A12" s="1"/>
      <c r="B12"/>
      <c r="C12"/>
      <c r="D12"/>
      <c r="E12" s="10"/>
      <c r="F12" s="11"/>
      <c r="G12" s="10"/>
      <c r="H12" s="9"/>
      <c r="I12" s="10"/>
      <c r="J12" s="9"/>
      <c r="L12" s="31"/>
      <c r="M12" s="32"/>
      <c r="N12" s="32"/>
      <c r="O12" s="11"/>
      <c r="Q12" s="38"/>
      <c r="R12" s="38"/>
      <c r="S12" s="38"/>
      <c r="T12" s="38"/>
      <c r="U12" s="44"/>
    </row>
    <row r="13" spans="1:21">
      <c r="A13" s="1"/>
      <c r="B13" s="61"/>
      <c r="C13" s="61"/>
      <c r="D13" s="61"/>
      <c r="E13" s="10"/>
      <c r="F13" s="11"/>
      <c r="G13" s="10"/>
      <c r="H13" s="9"/>
      <c r="I13" s="10"/>
      <c r="J13" s="9"/>
      <c r="L13" s="31"/>
      <c r="M13" s="32"/>
      <c r="N13" s="32"/>
      <c r="O13" s="11"/>
      <c r="Q13" s="38"/>
      <c r="R13" s="38"/>
      <c r="S13" s="38"/>
      <c r="T13" s="38"/>
      <c r="U13" s="44"/>
    </row>
    <row r="14" spans="1:21">
      <c r="C14" s="46"/>
      <c r="D14" s="48"/>
      <c r="E14" s="10"/>
      <c r="F14" s="11"/>
      <c r="G14" s="10"/>
      <c r="H14" s="9"/>
      <c r="I14" s="10"/>
      <c r="J14" s="9"/>
      <c r="L14" s="31"/>
      <c r="M14" s="32"/>
      <c r="N14" s="32"/>
      <c r="O14" s="11"/>
      <c r="Q14" s="38"/>
      <c r="R14" s="38"/>
      <c r="S14" s="38"/>
      <c r="T14" s="38"/>
      <c r="U14" s="44"/>
    </row>
    <row r="15" spans="1:21">
      <c r="C15" s="46"/>
      <c r="D15" s="48"/>
      <c r="E15" s="10"/>
      <c r="F15" s="11"/>
      <c r="G15" s="10"/>
      <c r="H15" s="9"/>
      <c r="I15" s="10"/>
      <c r="J15" s="9"/>
    </row>
    <row r="16" spans="1:21">
      <c r="C16" s="46"/>
      <c r="D16" s="45"/>
      <c r="G16" s="10"/>
      <c r="H16" s="9"/>
      <c r="I16" s="10"/>
      <c r="J16" s="9"/>
    </row>
  </sheetData>
  <sheetProtection selectLockedCells="1" selectUnlockedCells="1"/>
  <mergeCells count="7">
    <mergeCell ref="L11:N11"/>
    <mergeCell ref="B1:O1"/>
    <mergeCell ref="B2:O2"/>
    <mergeCell ref="B4:O4"/>
    <mergeCell ref="L6:N6"/>
    <mergeCell ref="L7:N7"/>
    <mergeCell ref="B6:C6"/>
  </mergeCells>
  <conditionalFormatting sqref="E7:E15">
    <cfRule type="expression" dxfId="116" priority="15" stopIfTrue="1">
      <formula>F7=1</formula>
    </cfRule>
    <cfRule type="expression" dxfId="115" priority="14" stopIfTrue="1">
      <formula>F7=2</formula>
    </cfRule>
    <cfRule type="expression" dxfId="114" priority="13" stopIfTrue="1">
      <formula>F7=3</formula>
    </cfRule>
  </conditionalFormatting>
  <conditionalFormatting sqref="G7:G15">
    <cfRule type="expression" dxfId="113" priority="1" stopIfTrue="1">
      <formula>H7=3</formula>
    </cfRule>
    <cfRule type="expression" dxfId="112" priority="3" stopIfTrue="1">
      <formula>H7=1</formula>
    </cfRule>
    <cfRule type="expression" dxfId="111" priority="2" stopIfTrue="1">
      <formula>H7=2</formula>
    </cfRule>
  </conditionalFormatting>
  <conditionalFormatting sqref="I7:I15">
    <cfRule type="expression" dxfId="110" priority="4" stopIfTrue="1">
      <formula>J7=3</formula>
    </cfRule>
    <cfRule type="expression" dxfId="109" priority="6" stopIfTrue="1">
      <formula>J7=1</formula>
    </cfRule>
    <cfRule type="expression" dxfId="108" priority="5" stopIfTrue="1">
      <formula>J7=2</formula>
    </cfRule>
  </conditionalFormatting>
  <pageMargins left="0.31527777777777777" right="0.11805555555555555" top="0.74791666666666667" bottom="0.74791666666666667" header="0.51180555555555551" footer="0.51180555555555551"/>
  <pageSetup paperSize="9" scale="86" firstPageNumber="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Revell</dc:creator>
  <cp:keywords/>
  <dc:description/>
  <cp:lastModifiedBy/>
  <cp:revision/>
  <dcterms:created xsi:type="dcterms:W3CDTF">2021-10-19T21:53:01Z</dcterms:created>
  <dcterms:modified xsi:type="dcterms:W3CDTF">2023-10-15T21:08:54Z</dcterms:modified>
  <cp:category/>
  <cp:contentStatus/>
</cp:coreProperties>
</file>