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fileSharing readOnlyRecommended="1"/>
  <workbookPr updateLinks="always"/>
  <mc:AlternateContent xmlns:mc="http://schemas.openxmlformats.org/markup-compatibility/2006">
    <mc:Choice Requires="x15">
      <x15ac:absPath xmlns:x15ac="http://schemas.microsoft.com/office/spreadsheetml/2010/11/ac" url="/Users/yorkshiregengym/Downloads/"/>
    </mc:Choice>
  </mc:AlternateContent>
  <xr:revisionPtr revIDLastSave="0" documentId="13_ncr:1_{A8066652-B5FC-3B48-89FB-8824F7D4F103}" xr6:coauthVersionLast="47" xr6:coauthVersionMax="47" xr10:uidLastSave="{00000000-0000-0000-0000-000000000000}"/>
  <bookViews>
    <workbookView xWindow="-100" yWindow="660" windowWidth="23260" windowHeight="12460" activeTab="1" xr2:uid="{0A8E9490-850E-4EFF-8D92-15FA7BF5A37D}"/>
  </bookViews>
  <sheets>
    <sheet name="Master scoresheet" sheetId="1" r:id="rId1"/>
    <sheet name="U8 Intro" sheetId="2" r:id="rId2"/>
    <sheet name="U8 Inter" sheetId="3" r:id="rId3"/>
    <sheet name="U8 Adv" sheetId="4" r:id="rId4"/>
    <sheet name="U10 Intro" sheetId="5" r:id="rId5"/>
    <sheet name="U10 Inter" sheetId="6" r:id="rId6"/>
    <sheet name="U10 Adv" sheetId="7" r:id="rId7"/>
    <sheet name="U10 Adv+" sheetId="20" r:id="rId8"/>
    <sheet name="U12 Intro" sheetId="8" r:id="rId9"/>
    <sheet name="U12 Inter" sheetId="9" r:id="rId10"/>
    <sheet name="U12 Adv" sheetId="10" r:id="rId11"/>
    <sheet name="U12 Adv+" sheetId="11" r:id="rId12"/>
    <sheet name="U14 Inter" sheetId="12" r:id="rId13"/>
    <sheet name="U14 Adv" sheetId="13" r:id="rId14"/>
    <sheet name="U14 Adv+" sheetId="14" r:id="rId15"/>
    <sheet name="U14 Champs" sheetId="15" r:id="rId16"/>
    <sheet name="15+ Inter" sheetId="16" r:id="rId17"/>
    <sheet name="15+ Adv+" sheetId="17" r:id="rId18"/>
    <sheet name="15+ Champs" sheetId="18" r:id="rId19"/>
    <sheet name="18" sheetId="19" state="hidden" r:id="rId20"/>
  </sheets>
  <externalReferences>
    <externalReference r:id="rId21"/>
    <externalReference r:id="rId22"/>
  </externalReferences>
  <definedNames>
    <definedName name="_xlnm._FilterDatabase" localSheetId="5" hidden="1">'U10 Inter'!$A$5:$X$27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" i="6" l="1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L7" i="11"/>
  <c r="L8" i="11"/>
  <c r="L9" i="11"/>
  <c r="L10" i="11"/>
  <c r="L11" i="11"/>
  <c r="L6" i="11"/>
  <c r="J11" i="11"/>
  <c r="J7" i="11"/>
  <c r="J8" i="11"/>
  <c r="J9" i="11"/>
  <c r="J10" i="11"/>
  <c r="J6" i="11"/>
  <c r="H7" i="11"/>
  <c r="H8" i="11"/>
  <c r="H9" i="11"/>
  <c r="H10" i="11"/>
  <c r="H11" i="11"/>
  <c r="H6" i="11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6" i="10"/>
  <c r="H6" i="10"/>
  <c r="N8" i="9" a="1"/>
  <c r="N8" i="9" s="1"/>
  <c r="G14" i="3"/>
  <c r="G6" i="20"/>
  <c r="R27" i="6" l="1"/>
  <c r="T27" i="6" s="1"/>
  <c r="G20" i="1"/>
  <c r="G6" i="10" s="1"/>
  <c r="I6" i="18"/>
  <c r="J6" i="18" s="1"/>
  <c r="G7" i="1"/>
  <c r="G6" i="8" s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7" i="20" s="1"/>
  <c r="I148" i="1"/>
  <c r="I6" i="20" s="1"/>
  <c r="I147" i="1"/>
  <c r="I10" i="12" s="1"/>
  <c r="I146" i="1"/>
  <c r="I18" i="13" s="1"/>
  <c r="I145" i="1"/>
  <c r="I24" i="3" s="1"/>
  <c r="I144" i="1"/>
  <c r="I23" i="3" s="1"/>
  <c r="I143" i="1"/>
  <c r="I22" i="3" s="1"/>
  <c r="I142" i="1"/>
  <c r="I9" i="12" s="1"/>
  <c r="I141" i="1"/>
  <c r="I8" i="12" s="1"/>
  <c r="I140" i="1"/>
  <c r="I22" i="10" s="1"/>
  <c r="I139" i="1"/>
  <c r="P27" i="6" s="1"/>
  <c r="I138" i="1"/>
  <c r="J26" i="6" s="1"/>
  <c r="I137" i="1"/>
  <c r="P25" i="6" s="1"/>
  <c r="I136" i="1"/>
  <c r="J24" i="6" s="1"/>
  <c r="I135" i="1"/>
  <c r="I6" i="4" s="1"/>
  <c r="J6" i="4" s="1"/>
  <c r="I134" i="1"/>
  <c r="I20" i="7" s="1"/>
  <c r="I133" i="1"/>
  <c r="I19" i="7" s="1"/>
  <c r="I132" i="1"/>
  <c r="I18" i="7" s="1"/>
  <c r="I131" i="1"/>
  <c r="I17" i="7" s="1"/>
  <c r="I130" i="1"/>
  <c r="I21" i="9" s="1"/>
  <c r="I129" i="1"/>
  <c r="I20" i="9" s="1"/>
  <c r="I128" i="1"/>
  <c r="I19" i="9" s="1"/>
  <c r="I127" i="1"/>
  <c r="I6" i="16" s="1"/>
  <c r="J6" i="16" s="1"/>
  <c r="I126" i="1"/>
  <c r="I7" i="8" s="1"/>
  <c r="I125" i="1"/>
  <c r="I21" i="10" s="1"/>
  <c r="I124" i="1"/>
  <c r="I20" i="10" s="1"/>
  <c r="I123" i="1"/>
  <c r="I19" i="10" s="1"/>
  <c r="I122" i="1"/>
  <c r="I18" i="10" s="1"/>
  <c r="I121" i="1"/>
  <c r="I16" i="7" s="1"/>
  <c r="I120" i="1"/>
  <c r="I17" i="13" s="1"/>
  <c r="I119" i="1"/>
  <c r="I16" i="13" s="1"/>
  <c r="I118" i="1"/>
  <c r="I15" i="13" s="1"/>
  <c r="I117" i="1"/>
  <c r="I10" i="5" s="1"/>
  <c r="I116" i="1"/>
  <c r="I9" i="5" s="1"/>
  <c r="I115" i="1"/>
  <c r="I8" i="5" s="1"/>
  <c r="I11" i="11"/>
  <c r="I113" i="1"/>
  <c r="I10" i="11" s="1"/>
  <c r="I112" i="1"/>
  <c r="I9" i="11" s="1"/>
  <c r="I111" i="1"/>
  <c r="I8" i="11" s="1"/>
  <c r="I110" i="1"/>
  <c r="I7" i="11" s="1"/>
  <c r="I109" i="1"/>
  <c r="I21" i="3" s="1"/>
  <c r="I108" i="1"/>
  <c r="I20" i="3" s="1"/>
  <c r="I107" i="1"/>
  <c r="I19" i="3" s="1"/>
  <c r="I106" i="1"/>
  <c r="I18" i="3" s="1"/>
  <c r="I105" i="1"/>
  <c r="I17" i="3" s="1"/>
  <c r="I104" i="1"/>
  <c r="I15" i="2" s="1"/>
  <c r="I103" i="1"/>
  <c r="I15" i="7" s="1"/>
  <c r="I102" i="1"/>
  <c r="I18" i="9" s="1"/>
  <c r="I101" i="1"/>
  <c r="P23" i="6" s="1"/>
  <c r="I100" i="1"/>
  <c r="J22" i="6" s="1"/>
  <c r="I99" i="1"/>
  <c r="P21" i="6" s="1"/>
  <c r="I98" i="1"/>
  <c r="P20" i="6" s="1"/>
  <c r="I97" i="1"/>
  <c r="I14" i="2" s="1"/>
  <c r="I96" i="1"/>
  <c r="I13" i="2" s="1"/>
  <c r="I95" i="1"/>
  <c r="I12" i="2" s="1"/>
  <c r="I94" i="1"/>
  <c r="I11" i="2" s="1"/>
  <c r="I93" i="1"/>
  <c r="I10" i="2" s="1"/>
  <c r="I92" i="1"/>
  <c r="I16" i="3" s="1"/>
  <c r="I91" i="1"/>
  <c r="I15" i="3" s="1"/>
  <c r="I90" i="1"/>
  <c r="I14" i="3" s="1"/>
  <c r="I89" i="1"/>
  <c r="I9" i="2" s="1"/>
  <c r="I88" i="1"/>
  <c r="I17" i="9" s="1"/>
  <c r="I87" i="1"/>
  <c r="I16" i="9" s="1"/>
  <c r="I86" i="1"/>
  <c r="I15" i="9" s="1"/>
  <c r="I85" i="1"/>
  <c r="I17" i="10" s="1"/>
  <c r="I84" i="1"/>
  <c r="I11" i="17" s="1"/>
  <c r="I83" i="1"/>
  <c r="I7" i="12" s="1"/>
  <c r="I82" i="1"/>
  <c r="I8" i="2" s="1"/>
  <c r="I81" i="1"/>
  <c r="J19" i="6" s="1"/>
  <c r="I80" i="1"/>
  <c r="I14" i="7" s="1"/>
  <c r="I79" i="1"/>
  <c r="I13" i="7" s="1"/>
  <c r="I78" i="1"/>
  <c r="I12" i="7" s="1"/>
  <c r="I77" i="1"/>
  <c r="I11" i="7" s="1"/>
  <c r="I76" i="1"/>
  <c r="I10" i="7" s="1"/>
  <c r="I75" i="1"/>
  <c r="I9" i="7" s="1"/>
  <c r="I74" i="1"/>
  <c r="I10" i="17" s="1"/>
  <c r="I73" i="1"/>
  <c r="I9" i="17" s="1"/>
  <c r="I72" i="1"/>
  <c r="I8" i="17" s="1"/>
  <c r="I71" i="1"/>
  <c r="I7" i="17" s="1"/>
  <c r="I70" i="1"/>
  <c r="I6" i="17" s="1"/>
  <c r="I69" i="1"/>
  <c r="I16" i="10" s="1"/>
  <c r="I68" i="1"/>
  <c r="I15" i="10" s="1"/>
  <c r="I67" i="1"/>
  <c r="I14" i="10" s="1"/>
  <c r="I66" i="1"/>
  <c r="I13" i="10" s="1"/>
  <c r="I65" i="1"/>
  <c r="I12" i="10" s="1"/>
  <c r="I64" i="1"/>
  <c r="I14" i="9" s="1"/>
  <c r="I63" i="1"/>
  <c r="I13" i="9" s="1"/>
  <c r="I62" i="1"/>
  <c r="I12" i="9" s="1"/>
  <c r="I61" i="1"/>
  <c r="I11" i="9" s="1"/>
  <c r="I60" i="1"/>
  <c r="I10" i="9" s="1"/>
  <c r="I59" i="1"/>
  <c r="I14" i="13" s="1"/>
  <c r="I56" i="1"/>
  <c r="I11" i="13" s="1"/>
  <c r="I58" i="1"/>
  <c r="I13" i="13" s="1"/>
  <c r="I57" i="1"/>
  <c r="I12" i="13" s="1"/>
  <c r="I55" i="1"/>
  <c r="I10" i="13" s="1"/>
  <c r="I54" i="1"/>
  <c r="P18" i="6" s="1"/>
  <c r="I53" i="1"/>
  <c r="J17" i="6" s="1"/>
  <c r="I52" i="1"/>
  <c r="J16" i="6" s="1"/>
  <c r="I51" i="1"/>
  <c r="J15" i="6" s="1"/>
  <c r="I50" i="1"/>
  <c r="I9" i="13" s="1"/>
  <c r="I49" i="1"/>
  <c r="I13" i="3" s="1"/>
  <c r="I48" i="1"/>
  <c r="I12" i="3" s="1"/>
  <c r="I47" i="1"/>
  <c r="I11" i="3" s="1"/>
  <c r="I46" i="1"/>
  <c r="I10" i="3" s="1"/>
  <c r="I45" i="1"/>
  <c r="I9" i="3" s="1"/>
  <c r="I44" i="1"/>
  <c r="I11" i="10" s="1"/>
  <c r="I43" i="1"/>
  <c r="I10" i="10" s="1"/>
  <c r="I42" i="1"/>
  <c r="I9" i="10" s="1"/>
  <c r="I41" i="1"/>
  <c r="I8" i="10" s="1"/>
  <c r="I40" i="1"/>
  <c r="I7" i="10" s="1"/>
  <c r="I39" i="1"/>
  <c r="J14" i="6" s="1"/>
  <c r="I38" i="1"/>
  <c r="J13" i="6" s="1"/>
  <c r="I37" i="1"/>
  <c r="J12" i="6" s="1"/>
  <c r="I36" i="1"/>
  <c r="J11" i="6" s="1"/>
  <c r="I35" i="1"/>
  <c r="I8" i="7" s="1"/>
  <c r="I34" i="1"/>
  <c r="I6" i="11" s="1"/>
  <c r="I33" i="1"/>
  <c r="I7" i="5" s="1"/>
  <c r="I32" i="1"/>
  <c r="I7" i="2" s="1"/>
  <c r="I31" i="1"/>
  <c r="I6" i="2" s="1"/>
  <c r="I30" i="1"/>
  <c r="I6" i="5" s="1"/>
  <c r="I29" i="1"/>
  <c r="I9" i="9" s="1"/>
  <c r="I28" i="1"/>
  <c r="I8" i="9" s="1"/>
  <c r="I27" i="1"/>
  <c r="I7" i="9" s="1"/>
  <c r="I26" i="1"/>
  <c r="I6" i="9" s="1"/>
  <c r="I25" i="1"/>
  <c r="I24" i="1"/>
  <c r="I8" i="13" s="1"/>
  <c r="I23" i="1"/>
  <c r="I7" i="13" s="1"/>
  <c r="I22" i="1"/>
  <c r="I6" i="13" s="1"/>
  <c r="I21" i="1"/>
  <c r="I7" i="7" s="1"/>
  <c r="I20" i="1"/>
  <c r="I6" i="10" s="1"/>
  <c r="I19" i="1"/>
  <c r="I6" i="12" s="1"/>
  <c r="I18" i="1"/>
  <c r="I8" i="3" s="1"/>
  <c r="I17" i="1"/>
  <c r="I7" i="3" s="1"/>
  <c r="I16" i="1"/>
  <c r="I6" i="3" s="1"/>
  <c r="I15" i="1"/>
  <c r="P10" i="6" s="1"/>
  <c r="I14" i="1"/>
  <c r="P9" i="6" s="1"/>
  <c r="I13" i="1"/>
  <c r="J8" i="6" s="1"/>
  <c r="I12" i="1"/>
  <c r="P7" i="6" s="1"/>
  <c r="I11" i="1"/>
  <c r="P6" i="6" s="1"/>
  <c r="I10" i="1"/>
  <c r="I6" i="7" s="1"/>
  <c r="I9" i="1"/>
  <c r="I7" i="14" s="1"/>
  <c r="I8" i="1"/>
  <c r="I6" i="14" s="1"/>
  <c r="I7" i="1"/>
  <c r="I6" i="8" s="1"/>
  <c r="I6" i="1"/>
  <c r="G68" i="1"/>
  <c r="G15" i="10" s="1"/>
  <c r="G69" i="1"/>
  <c r="G16" i="10" s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7" i="20" s="1"/>
  <c r="H6" i="20" s="1"/>
  <c r="G147" i="1"/>
  <c r="G10" i="12" s="1"/>
  <c r="G146" i="1"/>
  <c r="G18" i="13" s="1"/>
  <c r="G145" i="1"/>
  <c r="G24" i="3" s="1"/>
  <c r="G144" i="1"/>
  <c r="G23" i="3" s="1"/>
  <c r="G143" i="1"/>
  <c r="G22" i="3" s="1"/>
  <c r="G142" i="1"/>
  <c r="G9" i="12" s="1"/>
  <c r="G141" i="1"/>
  <c r="G8" i="12" s="1"/>
  <c r="G140" i="1"/>
  <c r="G22" i="10" s="1"/>
  <c r="G139" i="1"/>
  <c r="N27" i="6" s="1"/>
  <c r="H26" i="6"/>
  <c r="G137" i="1"/>
  <c r="N25" i="6" s="1"/>
  <c r="H24" i="6"/>
  <c r="G135" i="1"/>
  <c r="G6" i="4" s="1"/>
  <c r="H6" i="4" s="1"/>
  <c r="G134" i="1"/>
  <c r="G20" i="7" s="1"/>
  <c r="G133" i="1"/>
  <c r="G19" i="7" s="1"/>
  <c r="G132" i="1"/>
  <c r="G18" i="7" s="1"/>
  <c r="G131" i="1"/>
  <c r="G17" i="7" s="1"/>
  <c r="G130" i="1"/>
  <c r="G129" i="1"/>
  <c r="G128" i="1"/>
  <c r="G19" i="9" s="1"/>
  <c r="G127" i="1"/>
  <c r="H6" i="16" s="1"/>
  <c r="G126" i="1"/>
  <c r="G7" i="8" s="1"/>
  <c r="G125" i="1"/>
  <c r="G21" i="10" s="1"/>
  <c r="G124" i="1"/>
  <c r="G20" i="10" s="1"/>
  <c r="G123" i="1"/>
  <c r="G19" i="10" s="1"/>
  <c r="G122" i="1"/>
  <c r="G18" i="10" s="1"/>
  <c r="G121" i="1"/>
  <c r="G16" i="7" s="1"/>
  <c r="G120" i="1"/>
  <c r="G17" i="13" s="1"/>
  <c r="G119" i="1"/>
  <c r="G16" i="13" s="1"/>
  <c r="G118" i="1"/>
  <c r="G15" i="13" s="1"/>
  <c r="G117" i="1"/>
  <c r="G10" i="5" s="1"/>
  <c r="G116" i="1"/>
  <c r="G9" i="5" s="1"/>
  <c r="G115" i="1"/>
  <c r="G8" i="5" s="1"/>
  <c r="G114" i="1"/>
  <c r="G11" i="11" s="1"/>
  <c r="G113" i="1"/>
  <c r="G10" i="11" s="1"/>
  <c r="G112" i="1"/>
  <c r="G9" i="11" s="1"/>
  <c r="G111" i="1"/>
  <c r="G8" i="11" s="1"/>
  <c r="G110" i="1"/>
  <c r="G7" i="11" s="1"/>
  <c r="G21" i="3"/>
  <c r="G20" i="3"/>
  <c r="G19" i="3"/>
  <c r="G18" i="3"/>
  <c r="G17" i="3"/>
  <c r="G104" i="1"/>
  <c r="G15" i="2" s="1"/>
  <c r="G103" i="1"/>
  <c r="G15" i="7" s="1"/>
  <c r="G102" i="1"/>
  <c r="G18" i="9" s="1"/>
  <c r="G101" i="1"/>
  <c r="N23" i="6" s="1"/>
  <c r="G100" i="1"/>
  <c r="H22" i="6" s="1"/>
  <c r="G99" i="1"/>
  <c r="N21" i="6" s="1"/>
  <c r="G98" i="1"/>
  <c r="N20" i="6" s="1"/>
  <c r="G97" i="1"/>
  <c r="G14" i="2" s="1"/>
  <c r="G96" i="1"/>
  <c r="G13" i="2" s="1"/>
  <c r="G95" i="1"/>
  <c r="G12" i="2" s="1"/>
  <c r="G94" i="1"/>
  <c r="G11" i="2" s="1"/>
  <c r="G93" i="1"/>
  <c r="G10" i="2" s="1"/>
  <c r="G16" i="3"/>
  <c r="G91" i="1"/>
  <c r="G15" i="3" s="1"/>
  <c r="G89" i="1"/>
  <c r="G9" i="2" s="1"/>
  <c r="G88" i="1"/>
  <c r="G17" i="9" s="1"/>
  <c r="G87" i="1"/>
  <c r="G16" i="9" s="1"/>
  <c r="G86" i="1"/>
  <c r="G15" i="9" s="1"/>
  <c r="G85" i="1"/>
  <c r="G17" i="10" s="1"/>
  <c r="G11" i="17"/>
  <c r="G7" i="12"/>
  <c r="G82" i="1"/>
  <c r="G8" i="2" s="1"/>
  <c r="G81" i="1"/>
  <c r="H19" i="6" s="1"/>
  <c r="G80" i="1"/>
  <c r="G14" i="7" s="1"/>
  <c r="G79" i="1"/>
  <c r="G13" i="7" s="1"/>
  <c r="G78" i="1"/>
  <c r="G12" i="7" s="1"/>
  <c r="G77" i="1"/>
  <c r="G11" i="7" s="1"/>
  <c r="G76" i="1"/>
  <c r="G10" i="7" s="1"/>
  <c r="G75" i="1"/>
  <c r="G9" i="7" s="1"/>
  <c r="G74" i="1"/>
  <c r="G10" i="17" s="1"/>
  <c r="G73" i="1"/>
  <c r="G9" i="17" s="1"/>
  <c r="G72" i="1"/>
  <c r="G8" i="17" s="1"/>
  <c r="G71" i="1"/>
  <c r="G7" i="17" s="1"/>
  <c r="G70" i="1"/>
  <c r="G6" i="17" s="1"/>
  <c r="G67" i="1"/>
  <c r="G14" i="10" s="1"/>
  <c r="G66" i="1"/>
  <c r="G13" i="10" s="1"/>
  <c r="G65" i="1"/>
  <c r="G12" i="10" s="1"/>
  <c r="G64" i="1"/>
  <c r="G14" i="9" s="1"/>
  <c r="G63" i="1"/>
  <c r="G13" i="9" s="1"/>
  <c r="G62" i="1"/>
  <c r="G12" i="9" s="1"/>
  <c r="G61" i="1"/>
  <c r="G11" i="9" s="1"/>
  <c r="G60" i="1"/>
  <c r="G10" i="9" s="1"/>
  <c r="G59" i="1"/>
  <c r="G14" i="13" s="1"/>
  <c r="G58" i="1"/>
  <c r="G13" i="13" s="1"/>
  <c r="G57" i="1"/>
  <c r="G12" i="13" s="1"/>
  <c r="G56" i="1"/>
  <c r="G11" i="13" s="1"/>
  <c r="G55" i="1"/>
  <c r="G10" i="13" s="1"/>
  <c r="N18" i="6"/>
  <c r="G53" i="1"/>
  <c r="H17" i="6" s="1"/>
  <c r="G52" i="1"/>
  <c r="H16" i="6" s="1"/>
  <c r="G51" i="1"/>
  <c r="H15" i="6" s="1"/>
  <c r="G50" i="1"/>
  <c r="G9" i="13" s="1"/>
  <c r="G13" i="3"/>
  <c r="G12" i="3"/>
  <c r="G11" i="3"/>
  <c r="G10" i="3"/>
  <c r="G9" i="3"/>
  <c r="G44" i="1"/>
  <c r="G11" i="10" s="1"/>
  <c r="G43" i="1"/>
  <c r="G10" i="10" s="1"/>
  <c r="G42" i="1"/>
  <c r="G9" i="10" s="1"/>
  <c r="G41" i="1"/>
  <c r="G8" i="10" s="1"/>
  <c r="G40" i="1"/>
  <c r="G7" i="10" s="1"/>
  <c r="G39" i="1"/>
  <c r="H14" i="6" s="1"/>
  <c r="G38" i="1"/>
  <c r="H13" i="6" s="1"/>
  <c r="G37" i="1"/>
  <c r="H12" i="6" s="1"/>
  <c r="G36" i="1"/>
  <c r="H11" i="6" s="1"/>
  <c r="G35" i="1"/>
  <c r="G8" i="7" s="1"/>
  <c r="G34" i="1"/>
  <c r="G6" i="11" s="1"/>
  <c r="G33" i="1"/>
  <c r="G7" i="5" s="1"/>
  <c r="G32" i="1"/>
  <c r="G7" i="2" s="1"/>
  <c r="G31" i="1"/>
  <c r="G6" i="2" s="1"/>
  <c r="G30" i="1"/>
  <c r="G6" i="5" s="1"/>
  <c r="G29" i="1"/>
  <c r="G9" i="9" s="1"/>
  <c r="G28" i="1"/>
  <c r="G8" i="9" s="1"/>
  <c r="G27" i="1"/>
  <c r="G26" i="1"/>
  <c r="G6" i="9" s="1"/>
  <c r="G25" i="1"/>
  <c r="G6" i="18" s="1"/>
  <c r="H6" i="18" s="1"/>
  <c r="G24" i="1"/>
  <c r="G8" i="13" s="1"/>
  <c r="G23" i="1"/>
  <c r="G7" i="13" s="1"/>
  <c r="G22" i="1"/>
  <c r="G6" i="13" s="1"/>
  <c r="G21" i="1"/>
  <c r="G7" i="7" s="1"/>
  <c r="G19" i="1"/>
  <c r="G6" i="12" s="1"/>
  <c r="G18" i="1"/>
  <c r="G8" i="3" s="1"/>
  <c r="G17" i="1"/>
  <c r="G7" i="3" s="1"/>
  <c r="G16" i="1"/>
  <c r="G6" i="3" s="1"/>
  <c r="G15" i="1"/>
  <c r="N10" i="6" s="1"/>
  <c r="G14" i="1"/>
  <c r="N9" i="6" s="1"/>
  <c r="G13" i="1"/>
  <c r="H8" i="6" s="1"/>
  <c r="G12" i="1"/>
  <c r="N7" i="6" s="1"/>
  <c r="G11" i="1"/>
  <c r="N6" i="6" s="1"/>
  <c r="G10" i="1"/>
  <c r="G6" i="7" s="1"/>
  <c r="G9" i="1"/>
  <c r="G7" i="14" s="1"/>
  <c r="G8" i="1"/>
  <c r="G6" i="14" s="1"/>
  <c r="G6" i="1"/>
  <c r="K6" i="15" s="1"/>
  <c r="H7" i="2" l="1"/>
  <c r="J7" i="2"/>
  <c r="J6" i="20"/>
  <c r="J7" i="20"/>
  <c r="H7" i="20"/>
  <c r="O7" i="6"/>
  <c r="Q7" i="6"/>
  <c r="Q10" i="6"/>
  <c r="Q27" i="6"/>
  <c r="O25" i="6"/>
  <c r="O23" i="6"/>
  <c r="O18" i="6"/>
  <c r="O20" i="6"/>
  <c r="O27" i="6"/>
  <c r="O21" i="6"/>
  <c r="Q18" i="6"/>
  <c r="Q20" i="6"/>
  <c r="O10" i="6"/>
  <c r="O6" i="6"/>
  <c r="Q6" i="6"/>
  <c r="O9" i="6"/>
  <c r="Q9" i="6"/>
  <c r="Q21" i="6"/>
  <c r="Q23" i="6"/>
  <c r="Q25" i="6"/>
  <c r="J9" i="17"/>
  <c r="G6" i="15"/>
  <c r="H6" i="15" s="1"/>
  <c r="I6" i="15"/>
  <c r="J6" i="15" s="1"/>
  <c r="H9" i="17"/>
  <c r="H10" i="17"/>
  <c r="H7" i="17"/>
  <c r="H8" i="17"/>
  <c r="H11" i="17"/>
  <c r="J11" i="17"/>
  <c r="H6" i="17"/>
  <c r="J7" i="17"/>
  <c r="J8" i="17"/>
  <c r="J10" i="17"/>
  <c r="J6" i="17"/>
  <c r="H15" i="13"/>
  <c r="H16" i="13"/>
  <c r="H17" i="13"/>
  <c r="H6" i="13"/>
  <c r="H18" i="13"/>
  <c r="H7" i="13"/>
  <c r="H11" i="13"/>
  <c r="H8" i="13"/>
  <c r="J6" i="13"/>
  <c r="H9" i="13"/>
  <c r="H10" i="13"/>
  <c r="J9" i="13"/>
  <c r="H12" i="13"/>
  <c r="H13" i="13"/>
  <c r="H14" i="13"/>
  <c r="J12" i="13"/>
  <c r="J11" i="13"/>
  <c r="J14" i="13"/>
  <c r="J16" i="13"/>
  <c r="J13" i="13"/>
  <c r="J15" i="13"/>
  <c r="J17" i="13"/>
  <c r="J7" i="13"/>
  <c r="J18" i="13"/>
  <c r="J8" i="13"/>
  <c r="J10" i="13"/>
  <c r="J7" i="12"/>
  <c r="J6" i="8"/>
  <c r="H8" i="12"/>
  <c r="H6" i="12"/>
  <c r="H7" i="8"/>
  <c r="H7" i="12"/>
  <c r="H9" i="12"/>
  <c r="J9" i="12"/>
  <c r="J8" i="12"/>
  <c r="J10" i="12"/>
  <c r="J6" i="12"/>
  <c r="H10" i="12"/>
  <c r="H15" i="9"/>
  <c r="H6" i="9"/>
  <c r="H20" i="9"/>
  <c r="H11" i="9"/>
  <c r="H14" i="9"/>
  <c r="H13" i="9"/>
  <c r="H18" i="9"/>
  <c r="J14" i="9"/>
  <c r="H12" i="9"/>
  <c r="H19" i="9"/>
  <c r="H7" i="9"/>
  <c r="J17" i="9"/>
  <c r="H6" i="8"/>
  <c r="J6" i="9"/>
  <c r="J18" i="9"/>
  <c r="H10" i="9"/>
  <c r="H21" i="9"/>
  <c r="H8" i="9"/>
  <c r="J19" i="9"/>
  <c r="J20" i="9"/>
  <c r="J10" i="9"/>
  <c r="J15" i="9"/>
  <c r="H17" i="9"/>
  <c r="H16" i="9"/>
  <c r="J7" i="8"/>
  <c r="J9" i="9"/>
  <c r="J11" i="9"/>
  <c r="H9" i="9"/>
  <c r="J7" i="9"/>
  <c r="J8" i="9"/>
  <c r="J21" i="9"/>
  <c r="J12" i="9"/>
  <c r="J16" i="9"/>
  <c r="J13" i="9"/>
  <c r="I8" i="6"/>
  <c r="H20" i="7"/>
  <c r="J20" i="7"/>
  <c r="H13" i="7"/>
  <c r="J10" i="7"/>
  <c r="H14" i="7"/>
  <c r="J11" i="7"/>
  <c r="H10" i="5"/>
  <c r="H10" i="7"/>
  <c r="H15" i="7"/>
  <c r="K11" i="6"/>
  <c r="J13" i="7"/>
  <c r="H9" i="5"/>
  <c r="I22" i="6"/>
  <c r="K24" i="6"/>
  <c r="H17" i="7"/>
  <c r="H6" i="7"/>
  <c r="H18" i="7"/>
  <c r="H7" i="7"/>
  <c r="J17" i="7"/>
  <c r="H9" i="7"/>
  <c r="J18" i="7"/>
  <c r="J19" i="7"/>
  <c r="H11" i="7"/>
  <c r="J8" i="7"/>
  <c r="I17" i="6"/>
  <c r="K17" i="6"/>
  <c r="K19" i="6"/>
  <c r="H12" i="7"/>
  <c r="J9" i="7"/>
  <c r="H19" i="7"/>
  <c r="J6" i="7"/>
  <c r="K8" i="6"/>
  <c r="K22" i="6"/>
  <c r="J12" i="7"/>
  <c r="H16" i="7"/>
  <c r="K12" i="6"/>
  <c r="J14" i="7"/>
  <c r="J15" i="7"/>
  <c r="J16" i="7"/>
  <c r="H8" i="7"/>
  <c r="J7" i="7"/>
  <c r="H6" i="5"/>
  <c r="I19" i="6"/>
  <c r="I12" i="6"/>
  <c r="K26" i="6"/>
  <c r="I13" i="6"/>
  <c r="K16" i="6"/>
  <c r="I15" i="6"/>
  <c r="K13" i="6"/>
  <c r="I24" i="6"/>
  <c r="K15" i="6"/>
  <c r="H8" i="5"/>
  <c r="I26" i="6"/>
  <c r="J8" i="5"/>
  <c r="J9" i="5"/>
  <c r="I11" i="6"/>
  <c r="K14" i="6"/>
  <c r="H7" i="5"/>
  <c r="I14" i="6"/>
  <c r="I16" i="6"/>
  <c r="J7" i="5"/>
  <c r="J10" i="5"/>
  <c r="J6" i="5"/>
  <c r="J8" i="3"/>
  <c r="J9" i="3"/>
  <c r="J10" i="3"/>
  <c r="J11" i="3"/>
  <c r="J6" i="3"/>
  <c r="J12" i="3"/>
  <c r="J13" i="3"/>
  <c r="J19" i="3"/>
  <c r="J7" i="3"/>
  <c r="J18" i="3"/>
  <c r="J17" i="3"/>
  <c r="J16" i="3"/>
  <c r="J15" i="3"/>
  <c r="J14" i="3"/>
  <c r="J24" i="3"/>
  <c r="J23" i="3"/>
  <c r="J22" i="3"/>
  <c r="J21" i="3"/>
  <c r="J20" i="3"/>
  <c r="H13" i="3"/>
  <c r="H14" i="3"/>
  <c r="H15" i="3"/>
  <c r="H16" i="3"/>
  <c r="H10" i="3"/>
  <c r="H18" i="3"/>
  <c r="H19" i="3"/>
  <c r="H21" i="3"/>
  <c r="H22" i="3"/>
  <c r="H23" i="3"/>
  <c r="H7" i="3"/>
  <c r="H8" i="3"/>
  <c r="H9" i="3"/>
  <c r="H17" i="3"/>
  <c r="H11" i="3"/>
  <c r="H20" i="3"/>
  <c r="H6" i="2"/>
  <c r="H12" i="3"/>
  <c r="H24" i="3"/>
  <c r="H31" i="1"/>
  <c r="H6" i="3"/>
  <c r="J6" i="2"/>
  <c r="K77" i="1"/>
  <c r="K11" i="7" s="1"/>
  <c r="H11" i="2"/>
  <c r="J6" i="14"/>
  <c r="J10" i="2"/>
  <c r="H12" i="2"/>
  <c r="H7" i="14"/>
  <c r="H8" i="2"/>
  <c r="H14" i="2"/>
  <c r="H13" i="2"/>
  <c r="H9" i="2"/>
  <c r="H15" i="2"/>
  <c r="H10" i="2"/>
  <c r="K93" i="1"/>
  <c r="K10" i="2" s="1"/>
  <c r="J12" i="2"/>
  <c r="J13" i="2"/>
  <c r="J14" i="2"/>
  <c r="J7" i="14"/>
  <c r="K6" i="18"/>
  <c r="L6" i="18" s="1"/>
  <c r="L6" i="15"/>
  <c r="H6" i="14"/>
  <c r="J8" i="2"/>
  <c r="J15" i="2"/>
  <c r="J11" i="2"/>
  <c r="J9" i="2"/>
  <c r="K109" i="1"/>
  <c r="K21" i="3" s="1"/>
  <c r="K97" i="1"/>
  <c r="K14" i="2" s="1"/>
  <c r="K113" i="1"/>
  <c r="K10" i="11" s="1"/>
  <c r="K129" i="1"/>
  <c r="K20" i="9" s="1"/>
  <c r="K177" i="1"/>
  <c r="K193" i="1"/>
  <c r="K209" i="1"/>
  <c r="K145" i="1"/>
  <c r="K24" i="3" s="1"/>
  <c r="K7" i="1"/>
  <c r="K225" i="1"/>
  <c r="K82" i="1"/>
  <c r="K8" i="2" s="1"/>
  <c r="K178" i="1"/>
  <c r="K85" i="1"/>
  <c r="K17" i="10" s="1"/>
  <c r="K21" i="1"/>
  <c r="K7" i="7" s="1"/>
  <c r="K215" i="1"/>
  <c r="K166" i="1"/>
  <c r="K26" i="1"/>
  <c r="K6" i="9" s="1"/>
  <c r="K222" i="1"/>
  <c r="K223" i="1"/>
  <c r="K239" i="1"/>
  <c r="K15" i="1"/>
  <c r="R10" i="6" s="1"/>
  <c r="T10" i="6" s="1"/>
  <c r="K63" i="1"/>
  <c r="K13" i="9" s="1"/>
  <c r="K31" i="1"/>
  <c r="K6" i="2" s="1"/>
  <c r="K32" i="1"/>
  <c r="K7" i="2" s="1"/>
  <c r="K47" i="1"/>
  <c r="K11" i="3" s="1"/>
  <c r="K80" i="1"/>
  <c r="K14" i="7" s="1"/>
  <c r="K112" i="1"/>
  <c r="K9" i="11" s="1"/>
  <c r="K144" i="1"/>
  <c r="K23" i="3" s="1"/>
  <c r="K160" i="1"/>
  <c r="K176" i="1"/>
  <c r="K208" i="1"/>
  <c r="K224" i="1"/>
  <c r="K240" i="1"/>
  <c r="K241" i="1"/>
  <c r="K48" i="1"/>
  <c r="K12" i="3" s="1"/>
  <c r="K247" i="1"/>
  <c r="K249" i="1"/>
  <c r="K105" i="1"/>
  <c r="K17" i="3" s="1"/>
  <c r="K169" i="1"/>
  <c r="K73" i="1"/>
  <c r="K185" i="1"/>
  <c r="K201" i="1"/>
  <c r="K220" i="1"/>
  <c r="K221" i="1"/>
  <c r="K42" i="1"/>
  <c r="K9" i="10" s="1"/>
  <c r="K154" i="1"/>
  <c r="K14" i="1"/>
  <c r="R9" i="6" s="1"/>
  <c r="T9" i="6" s="1"/>
  <c r="K62" i="1"/>
  <c r="K12" i="9" s="1"/>
  <c r="K17" i="1"/>
  <c r="K7" i="3" s="1"/>
  <c r="K65" i="1"/>
  <c r="K12" i="10" s="1"/>
  <c r="K125" i="1"/>
  <c r="K21" i="10" s="1"/>
  <c r="K141" i="1"/>
  <c r="K8" i="12" s="1"/>
  <c r="K157" i="1"/>
  <c r="K173" i="1"/>
  <c r="K103" i="1"/>
  <c r="K15" i="7" s="1"/>
  <c r="K167" i="1"/>
  <c r="K12" i="1"/>
  <c r="R7" i="6" s="1"/>
  <c r="T7" i="6" s="1"/>
  <c r="K28" i="1"/>
  <c r="K8" i="9" s="1"/>
  <c r="K44" i="1"/>
  <c r="K11" i="10" s="1"/>
  <c r="K104" i="1"/>
  <c r="K15" i="2" s="1"/>
  <c r="K168" i="1"/>
  <c r="K13" i="1"/>
  <c r="L8" i="6" s="1"/>
  <c r="K29" i="1"/>
  <c r="K9" i="9" s="1"/>
  <c r="K45" i="1"/>
  <c r="K9" i="3" s="1"/>
  <c r="K33" i="1"/>
  <c r="K7" i="5" s="1"/>
  <c r="K181" i="1"/>
  <c r="K61" i="1"/>
  <c r="K11" i="9" s="1"/>
  <c r="K188" i="1"/>
  <c r="K95" i="1"/>
  <c r="K12" i="2" s="1"/>
  <c r="K159" i="1"/>
  <c r="K72" i="1"/>
  <c r="K8" i="17" s="1"/>
  <c r="K88" i="1"/>
  <c r="K17" i="9" s="1"/>
  <c r="K120" i="1"/>
  <c r="K17" i="13" s="1"/>
  <c r="K136" i="1"/>
  <c r="L24" i="6" s="1"/>
  <c r="T24" i="6" s="1"/>
  <c r="K184" i="1"/>
  <c r="K200" i="1"/>
  <c r="K216" i="1"/>
  <c r="K248" i="1"/>
  <c r="K16" i="1"/>
  <c r="K6" i="3" s="1"/>
  <c r="K64" i="1"/>
  <c r="K14" i="9" s="1"/>
  <c r="K96" i="1"/>
  <c r="K13" i="2" s="1"/>
  <c r="K161" i="1"/>
  <c r="K87" i="1"/>
  <c r="K16" i="9" s="1"/>
  <c r="K40" i="1"/>
  <c r="K7" i="10" s="1"/>
  <c r="K98" i="1"/>
  <c r="R20" i="6" s="1"/>
  <c r="T20" i="6" s="1"/>
  <c r="K146" i="1"/>
  <c r="K18" i="13" s="1"/>
  <c r="K162" i="1"/>
  <c r="K151" i="1"/>
  <c r="K8" i="1"/>
  <c r="K6" i="14" s="1"/>
  <c r="K71" i="1"/>
  <c r="K7" i="17" s="1"/>
  <c r="K70" i="1"/>
  <c r="K6" i="17" s="1"/>
  <c r="K49" i="1"/>
  <c r="K13" i="3" s="1"/>
  <c r="K60" i="1"/>
  <c r="K10" i="9" s="1"/>
  <c r="K238" i="1"/>
  <c r="K237" i="1"/>
  <c r="K236" i="1"/>
  <c r="K233" i="1"/>
  <c r="K232" i="1"/>
  <c r="K231" i="1"/>
  <c r="K219" i="1"/>
  <c r="K217" i="1"/>
  <c r="K205" i="1"/>
  <c r="K204" i="1"/>
  <c r="K203" i="1"/>
  <c r="K199" i="1"/>
  <c r="K192" i="1"/>
  <c r="K189" i="1"/>
  <c r="K183" i="1"/>
  <c r="K182" i="1"/>
  <c r="K172" i="1"/>
  <c r="K156" i="1"/>
  <c r="K153" i="1"/>
  <c r="K152" i="1"/>
  <c r="K140" i="1"/>
  <c r="K22" i="10" s="1"/>
  <c r="K137" i="1"/>
  <c r="R25" i="6" s="1"/>
  <c r="T25" i="6" s="1"/>
  <c r="K135" i="1"/>
  <c r="K6" i="4" s="1"/>
  <c r="L6" i="4" s="1"/>
  <c r="K133" i="1"/>
  <c r="K19" i="7" s="1"/>
  <c r="K130" i="1"/>
  <c r="K21" i="9" s="1"/>
  <c r="K128" i="1"/>
  <c r="K19" i="9" s="1"/>
  <c r="K124" i="1"/>
  <c r="K20" i="10" s="1"/>
  <c r="K121" i="1"/>
  <c r="K16" i="7" s="1"/>
  <c r="K119" i="1"/>
  <c r="K16" i="13" s="1"/>
  <c r="K114" i="1"/>
  <c r="K11" i="11" s="1"/>
  <c r="K108" i="1"/>
  <c r="K20" i="3" s="1"/>
  <c r="K92" i="1"/>
  <c r="K16" i="3" s="1"/>
  <c r="K89" i="1"/>
  <c r="K9" i="2" s="1"/>
  <c r="K86" i="1"/>
  <c r="K15" i="9" s="1"/>
  <c r="K81" i="1"/>
  <c r="L19" i="6" s="1"/>
  <c r="T19" i="6" s="1"/>
  <c r="K76" i="1"/>
  <c r="K10" i="7" s="1"/>
  <c r="K56" i="1"/>
  <c r="K11" i="13" s="1"/>
  <c r="K57" i="1"/>
  <c r="K12" i="13" s="1"/>
  <c r="K55" i="1"/>
  <c r="K10" i="13" s="1"/>
  <c r="K41" i="1"/>
  <c r="K8" i="10" s="1"/>
  <c r="K39" i="1"/>
  <c r="L14" i="6" s="1"/>
  <c r="T14" i="6" s="1"/>
  <c r="K25" i="1"/>
  <c r="K24" i="1"/>
  <c r="K8" i="13" s="1"/>
  <c r="K23" i="1"/>
  <c r="K7" i="13" s="1"/>
  <c r="J88" i="1"/>
  <c r="J104" i="1"/>
  <c r="K9" i="1"/>
  <c r="K7" i="14" s="1"/>
  <c r="J247" i="1"/>
  <c r="J40" i="1"/>
  <c r="J24" i="1"/>
  <c r="J120" i="1"/>
  <c r="J136" i="1"/>
  <c r="K6" i="1"/>
  <c r="J152" i="1"/>
  <c r="J168" i="1"/>
  <c r="J184" i="1"/>
  <c r="J8" i="1"/>
  <c r="J58" i="1"/>
  <c r="J90" i="1"/>
  <c r="J122" i="1"/>
  <c r="J170" i="1"/>
  <c r="J202" i="1"/>
  <c r="J234" i="1"/>
  <c r="J43" i="1"/>
  <c r="J75" i="1"/>
  <c r="J123" i="1"/>
  <c r="J155" i="1"/>
  <c r="J187" i="1"/>
  <c r="J219" i="1"/>
  <c r="J216" i="1"/>
  <c r="J232" i="1"/>
  <c r="J135" i="1"/>
  <c r="J74" i="1"/>
  <c r="J106" i="1"/>
  <c r="J138" i="1"/>
  <c r="J186" i="1"/>
  <c r="J218" i="1"/>
  <c r="J200" i="1"/>
  <c r="J11" i="1"/>
  <c r="J27" i="1"/>
  <c r="J59" i="1"/>
  <c r="J91" i="1"/>
  <c r="J107" i="1"/>
  <c r="J139" i="1"/>
  <c r="J171" i="1"/>
  <c r="J203" i="1"/>
  <c r="J235" i="1"/>
  <c r="J248" i="1"/>
  <c r="J56" i="1"/>
  <c r="J18" i="1"/>
  <c r="J34" i="1"/>
  <c r="J50" i="1"/>
  <c r="J66" i="1"/>
  <c r="J82" i="1"/>
  <c r="J98" i="1"/>
  <c r="J114" i="1"/>
  <c r="J130" i="1"/>
  <c r="J146" i="1"/>
  <c r="J162" i="1"/>
  <c r="J178" i="1"/>
  <c r="J194" i="1"/>
  <c r="J210" i="1"/>
  <c r="J226" i="1"/>
  <c r="J242" i="1"/>
  <c r="J72" i="1"/>
  <c r="J57" i="1"/>
  <c r="J185" i="1"/>
  <c r="J233" i="1"/>
  <c r="K66" i="1"/>
  <c r="K13" i="10" s="1"/>
  <c r="J10" i="1"/>
  <c r="J26" i="1"/>
  <c r="J42" i="1"/>
  <c r="J154" i="1"/>
  <c r="K194" i="1"/>
  <c r="K210" i="1"/>
  <c r="K226" i="1"/>
  <c r="K242" i="1"/>
  <c r="J89" i="1"/>
  <c r="J217" i="1"/>
  <c r="J249" i="1"/>
  <c r="K18" i="1"/>
  <c r="K8" i="3" s="1"/>
  <c r="K34" i="1"/>
  <c r="K6" i="11" s="1"/>
  <c r="K50" i="1"/>
  <c r="K9" i="13" s="1"/>
  <c r="J9" i="1"/>
  <c r="J73" i="1"/>
  <c r="J60" i="1"/>
  <c r="J76" i="1"/>
  <c r="J92" i="1"/>
  <c r="J108" i="1"/>
  <c r="J124" i="1"/>
  <c r="J140" i="1"/>
  <c r="J156" i="1"/>
  <c r="J172" i="1"/>
  <c r="J188" i="1"/>
  <c r="J204" i="1"/>
  <c r="J220" i="1"/>
  <c r="J236" i="1"/>
  <c r="J121" i="1"/>
  <c r="J93" i="1"/>
  <c r="J157" i="1"/>
  <c r="J173" i="1"/>
  <c r="J189" i="1"/>
  <c r="J237" i="1"/>
  <c r="J41" i="1"/>
  <c r="J153" i="1"/>
  <c r="J12" i="1"/>
  <c r="J29" i="1"/>
  <c r="J141" i="1"/>
  <c r="J221" i="1"/>
  <c r="J14" i="1"/>
  <c r="J30" i="1"/>
  <c r="J46" i="1"/>
  <c r="J62" i="1"/>
  <c r="J78" i="1"/>
  <c r="J94" i="1"/>
  <c r="J110" i="1"/>
  <c r="J126" i="1"/>
  <c r="J142" i="1"/>
  <c r="J158" i="1"/>
  <c r="J174" i="1"/>
  <c r="J190" i="1"/>
  <c r="J206" i="1"/>
  <c r="J222" i="1"/>
  <c r="J238" i="1"/>
  <c r="K214" i="1"/>
  <c r="K230" i="1"/>
  <c r="J25" i="1"/>
  <c r="J105" i="1"/>
  <c r="J28" i="1"/>
  <c r="J45" i="1"/>
  <c r="J125" i="1"/>
  <c r="J205" i="1"/>
  <c r="J15" i="1"/>
  <c r="J31" i="1"/>
  <c r="J47" i="1"/>
  <c r="J63" i="1"/>
  <c r="J79" i="1"/>
  <c r="J95" i="1"/>
  <c r="J111" i="1"/>
  <c r="J127" i="1"/>
  <c r="J143" i="1"/>
  <c r="J159" i="1"/>
  <c r="J175" i="1"/>
  <c r="J191" i="1"/>
  <c r="J207" i="1"/>
  <c r="J223" i="1"/>
  <c r="J239" i="1"/>
  <c r="J137" i="1"/>
  <c r="J44" i="1"/>
  <c r="J61" i="1"/>
  <c r="J64" i="1"/>
  <c r="J208" i="1"/>
  <c r="J201" i="1"/>
  <c r="J13" i="1"/>
  <c r="J109" i="1"/>
  <c r="J32" i="1"/>
  <c r="J80" i="1"/>
  <c r="J112" i="1"/>
  <c r="J144" i="1"/>
  <c r="J176" i="1"/>
  <c r="J224" i="1"/>
  <c r="J17" i="1"/>
  <c r="J49" i="1"/>
  <c r="J65" i="1"/>
  <c r="J81" i="1"/>
  <c r="J97" i="1"/>
  <c r="J129" i="1"/>
  <c r="J145" i="1"/>
  <c r="J161" i="1"/>
  <c r="J177" i="1"/>
  <c r="J193" i="1"/>
  <c r="J209" i="1"/>
  <c r="J225" i="1"/>
  <c r="J241" i="1"/>
  <c r="K74" i="1"/>
  <c r="K10" i="17" s="1"/>
  <c r="K90" i="1"/>
  <c r="K14" i="3" s="1"/>
  <c r="K106" i="1"/>
  <c r="K18" i="3" s="1"/>
  <c r="K122" i="1"/>
  <c r="K18" i="10" s="1"/>
  <c r="K138" i="1"/>
  <c r="L26" i="6" s="1"/>
  <c r="T26" i="6" s="1"/>
  <c r="K170" i="1"/>
  <c r="K186" i="1"/>
  <c r="J169" i="1"/>
  <c r="J77" i="1"/>
  <c r="J16" i="1"/>
  <c r="J48" i="1"/>
  <c r="J96" i="1"/>
  <c r="J128" i="1"/>
  <c r="J160" i="1"/>
  <c r="J192" i="1"/>
  <c r="J240" i="1"/>
  <c r="J33" i="1"/>
  <c r="J113" i="1"/>
  <c r="K75" i="1"/>
  <c r="K9" i="7" s="1"/>
  <c r="K91" i="1"/>
  <c r="K15" i="3" s="1"/>
  <c r="K107" i="1"/>
  <c r="K19" i="3" s="1"/>
  <c r="K123" i="1"/>
  <c r="K19" i="10" s="1"/>
  <c r="K139" i="1"/>
  <c r="K155" i="1"/>
  <c r="K171" i="1"/>
  <c r="K187" i="1"/>
  <c r="K202" i="1"/>
  <c r="K218" i="1"/>
  <c r="K234" i="1"/>
  <c r="J83" i="1"/>
  <c r="J147" i="1"/>
  <c r="J179" i="1"/>
  <c r="J195" i="1"/>
  <c r="J211" i="1"/>
  <c r="J227" i="1"/>
  <c r="J243" i="1"/>
  <c r="K58" i="1"/>
  <c r="K13" i="13" s="1"/>
  <c r="K235" i="1"/>
  <c r="J19" i="1"/>
  <c r="J99" i="1"/>
  <c r="J20" i="1"/>
  <c r="J84" i="1"/>
  <c r="J132" i="1"/>
  <c r="J164" i="1"/>
  <c r="J212" i="1"/>
  <c r="J244" i="1"/>
  <c r="K11" i="1"/>
  <c r="R6" i="6" s="1"/>
  <c r="T6" i="6" s="1"/>
  <c r="K27" i="1"/>
  <c r="K7" i="9" s="1"/>
  <c r="K43" i="1"/>
  <c r="K10" i="10" s="1"/>
  <c r="K59" i="1"/>
  <c r="K14" i="13" s="1"/>
  <c r="J35" i="1"/>
  <c r="J115" i="1"/>
  <c r="J52" i="1"/>
  <c r="J116" i="1"/>
  <c r="J228" i="1"/>
  <c r="J21" i="1"/>
  <c r="J37" i="1"/>
  <c r="J53" i="1"/>
  <c r="J69" i="1"/>
  <c r="J85" i="1"/>
  <c r="J101" i="1"/>
  <c r="J117" i="1"/>
  <c r="J133" i="1"/>
  <c r="J149" i="1"/>
  <c r="J165" i="1"/>
  <c r="J181" i="1"/>
  <c r="J197" i="1"/>
  <c r="J213" i="1"/>
  <c r="J229" i="1"/>
  <c r="J245" i="1"/>
  <c r="K78" i="1"/>
  <c r="K12" i="7" s="1"/>
  <c r="K94" i="1"/>
  <c r="K11" i="2" s="1"/>
  <c r="K110" i="1"/>
  <c r="K7" i="11" s="1"/>
  <c r="K126" i="1"/>
  <c r="K142" i="1"/>
  <c r="K9" i="12" s="1"/>
  <c r="K158" i="1"/>
  <c r="K174" i="1"/>
  <c r="J67" i="1"/>
  <c r="J131" i="1"/>
  <c r="J68" i="1"/>
  <c r="J148" i="1"/>
  <c r="J196" i="1"/>
  <c r="J6" i="1"/>
  <c r="J22" i="1"/>
  <c r="J38" i="1"/>
  <c r="J54" i="1"/>
  <c r="J70" i="1"/>
  <c r="J86" i="1"/>
  <c r="J102" i="1"/>
  <c r="J118" i="1"/>
  <c r="J134" i="1"/>
  <c r="J150" i="1"/>
  <c r="J166" i="1"/>
  <c r="J182" i="1"/>
  <c r="J198" i="1"/>
  <c r="J214" i="1"/>
  <c r="J230" i="1"/>
  <c r="J246" i="1"/>
  <c r="K79" i="1"/>
  <c r="K13" i="7" s="1"/>
  <c r="K111" i="1"/>
  <c r="K8" i="11" s="1"/>
  <c r="K127" i="1"/>
  <c r="K6" i="16" s="1"/>
  <c r="L6" i="16" s="1"/>
  <c r="K143" i="1"/>
  <c r="K22" i="3" s="1"/>
  <c r="K175" i="1"/>
  <c r="K190" i="1"/>
  <c r="K206" i="1"/>
  <c r="J51" i="1"/>
  <c r="J163" i="1"/>
  <c r="J36" i="1"/>
  <c r="J100" i="1"/>
  <c r="J180" i="1"/>
  <c r="J7" i="1"/>
  <c r="J23" i="1"/>
  <c r="J39" i="1"/>
  <c r="J55" i="1"/>
  <c r="J71" i="1"/>
  <c r="J87" i="1"/>
  <c r="J103" i="1"/>
  <c r="J119" i="1"/>
  <c r="J151" i="1"/>
  <c r="J167" i="1"/>
  <c r="J183" i="1"/>
  <c r="J199" i="1"/>
  <c r="J215" i="1"/>
  <c r="J231" i="1"/>
  <c r="K30" i="1"/>
  <c r="K6" i="5" s="1"/>
  <c r="K46" i="1"/>
  <c r="K10" i="3" s="1"/>
  <c r="K191" i="1"/>
  <c r="K207" i="1"/>
  <c r="H129" i="1"/>
  <c r="H54" i="1"/>
  <c r="H246" i="1"/>
  <c r="H198" i="1"/>
  <c r="H134" i="1"/>
  <c r="H118" i="1"/>
  <c r="H102" i="1"/>
  <c r="H38" i="1"/>
  <c r="H80" i="1"/>
  <c r="H150" i="1"/>
  <c r="H245" i="1"/>
  <c r="H229" i="1"/>
  <c r="H213" i="1"/>
  <c r="H197" i="1"/>
  <c r="H165" i="1"/>
  <c r="H149" i="1"/>
  <c r="H117" i="1"/>
  <c r="H101" i="1"/>
  <c r="H69" i="1"/>
  <c r="H53" i="1"/>
  <c r="H37" i="1"/>
  <c r="H15" i="1"/>
  <c r="H97" i="1"/>
  <c r="H244" i="1"/>
  <c r="H228" i="1"/>
  <c r="H212" i="1"/>
  <c r="H196" i="1"/>
  <c r="H180" i="1"/>
  <c r="H164" i="1"/>
  <c r="H148" i="1"/>
  <c r="H132" i="1"/>
  <c r="H116" i="1"/>
  <c r="H100" i="1"/>
  <c r="H84" i="1"/>
  <c r="H68" i="1"/>
  <c r="H52" i="1"/>
  <c r="H36" i="1"/>
  <c r="H243" i="1"/>
  <c r="H227" i="1"/>
  <c r="H211" i="1"/>
  <c r="H195" i="1"/>
  <c r="H179" i="1"/>
  <c r="H163" i="1"/>
  <c r="H147" i="1"/>
  <c r="H131" i="1"/>
  <c r="H115" i="1"/>
  <c r="H99" i="1"/>
  <c r="H83" i="1"/>
  <c r="H67" i="1"/>
  <c r="H51" i="1"/>
  <c r="H35" i="1"/>
  <c r="H19" i="1"/>
  <c r="H113" i="1"/>
  <c r="H65" i="1"/>
  <c r="H81" i="1"/>
  <c r="H33" i="1"/>
  <c r="H17" i="1"/>
  <c r="H49" i="1"/>
  <c r="H241" i="1"/>
  <c r="H225" i="1"/>
  <c r="H209" i="1"/>
  <c r="H234" i="1"/>
  <c r="H218" i="1"/>
  <c r="H202" i="1"/>
  <c r="H186" i="1"/>
  <c r="H170" i="1"/>
  <c r="H154" i="1"/>
  <c r="H138" i="1"/>
  <c r="H122" i="1"/>
  <c r="H18" i="1"/>
  <c r="H193" i="1"/>
  <c r="H177" i="1"/>
  <c r="H161" i="1"/>
  <c r="H145" i="1"/>
  <c r="H16" i="1"/>
  <c r="K54" i="1"/>
  <c r="R18" i="6" s="1"/>
  <c r="T18" i="6" s="1"/>
  <c r="H111" i="1"/>
  <c r="K117" i="1"/>
  <c r="K10" i="5" s="1"/>
  <c r="H222" i="1"/>
  <c r="H158" i="1"/>
  <c r="H94" i="1"/>
  <c r="H30" i="1"/>
  <c r="K244" i="1"/>
  <c r="K228" i="1"/>
  <c r="K212" i="1"/>
  <c r="K196" i="1"/>
  <c r="K180" i="1"/>
  <c r="K164" i="1"/>
  <c r="K148" i="1"/>
  <c r="K6" i="20" s="1"/>
  <c r="K132" i="1"/>
  <c r="K18" i="7" s="1"/>
  <c r="K116" i="1"/>
  <c r="K9" i="5" s="1"/>
  <c r="K100" i="1"/>
  <c r="L22" i="6" s="1"/>
  <c r="T22" i="6" s="1"/>
  <c r="K84" i="1"/>
  <c r="K11" i="17" s="1"/>
  <c r="K68" i="1"/>
  <c r="K15" i="10" s="1"/>
  <c r="K52" i="1"/>
  <c r="L16" i="6" s="1"/>
  <c r="T16" i="6" s="1"/>
  <c r="K36" i="1"/>
  <c r="L11" i="6" s="1"/>
  <c r="T11" i="6" s="1"/>
  <c r="K20" i="1"/>
  <c r="K6" i="10" s="1"/>
  <c r="H237" i="1"/>
  <c r="H221" i="1"/>
  <c r="H205" i="1"/>
  <c r="H189" i="1"/>
  <c r="H173" i="1"/>
  <c r="H157" i="1"/>
  <c r="H141" i="1"/>
  <c r="H125" i="1"/>
  <c r="H109" i="1"/>
  <c r="H93" i="1"/>
  <c r="H77" i="1"/>
  <c r="H61" i="1"/>
  <c r="H45" i="1"/>
  <c r="H29" i="1"/>
  <c r="H13" i="1"/>
  <c r="H208" i="1"/>
  <c r="H64" i="1"/>
  <c r="K150" i="1"/>
  <c r="H143" i="1"/>
  <c r="K165" i="1"/>
  <c r="K53" i="1"/>
  <c r="L17" i="6" s="1"/>
  <c r="T17" i="6" s="1"/>
  <c r="H206" i="1"/>
  <c r="H142" i="1"/>
  <c r="H78" i="1"/>
  <c r="H14" i="1"/>
  <c r="K243" i="1"/>
  <c r="K227" i="1"/>
  <c r="K211" i="1"/>
  <c r="K195" i="1"/>
  <c r="K179" i="1"/>
  <c r="K163" i="1"/>
  <c r="K147" i="1"/>
  <c r="K10" i="12" s="1"/>
  <c r="K131" i="1"/>
  <c r="K17" i="7" s="1"/>
  <c r="K115" i="1"/>
  <c r="K8" i="5" s="1"/>
  <c r="K99" i="1"/>
  <c r="R21" i="6" s="1"/>
  <c r="T21" i="6" s="1"/>
  <c r="K83" i="1"/>
  <c r="K7" i="12" s="1"/>
  <c r="K67" i="1"/>
  <c r="K14" i="10" s="1"/>
  <c r="K51" i="1"/>
  <c r="L15" i="6" s="1"/>
  <c r="T15" i="6" s="1"/>
  <c r="K35" i="1"/>
  <c r="K8" i="7" s="1"/>
  <c r="K19" i="1"/>
  <c r="K6" i="12" s="1"/>
  <c r="H236" i="1"/>
  <c r="H220" i="1"/>
  <c r="H204" i="1"/>
  <c r="H188" i="1"/>
  <c r="H172" i="1"/>
  <c r="H156" i="1"/>
  <c r="H140" i="1"/>
  <c r="H124" i="1"/>
  <c r="H108" i="1"/>
  <c r="H92" i="1"/>
  <c r="H76" i="1"/>
  <c r="H60" i="1"/>
  <c r="H44" i="1"/>
  <c r="H28" i="1"/>
  <c r="H12" i="1"/>
  <c r="H160" i="1"/>
  <c r="K198" i="1"/>
  <c r="H223" i="1"/>
  <c r="K213" i="1"/>
  <c r="K69" i="1"/>
  <c r="K16" i="10" s="1"/>
  <c r="H238" i="1"/>
  <c r="H174" i="1"/>
  <c r="H110" i="1"/>
  <c r="H46" i="1"/>
  <c r="H235" i="1"/>
  <c r="H219" i="1"/>
  <c r="H203" i="1"/>
  <c r="H187" i="1"/>
  <c r="H171" i="1"/>
  <c r="H155" i="1"/>
  <c r="H139" i="1"/>
  <c r="H123" i="1"/>
  <c r="H107" i="1"/>
  <c r="H91" i="1"/>
  <c r="H75" i="1"/>
  <c r="H59" i="1"/>
  <c r="H43" i="1"/>
  <c r="H27" i="1"/>
  <c r="H11" i="1"/>
  <c r="H112" i="1"/>
  <c r="K102" i="1"/>
  <c r="K18" i="9" s="1"/>
  <c r="H79" i="1"/>
  <c r="K245" i="1"/>
  <c r="K149" i="1"/>
  <c r="K7" i="20" s="1"/>
  <c r="K37" i="1"/>
  <c r="L12" i="6" s="1"/>
  <c r="T12" i="6" s="1"/>
  <c r="H190" i="1"/>
  <c r="H126" i="1"/>
  <c r="H62" i="1"/>
  <c r="H6" i="1"/>
  <c r="H106" i="1"/>
  <c r="H90" i="1"/>
  <c r="H74" i="1"/>
  <c r="H58" i="1"/>
  <c r="H42" i="1"/>
  <c r="H26" i="1"/>
  <c r="H10" i="1"/>
  <c r="H249" i="1"/>
  <c r="H233" i="1"/>
  <c r="H217" i="1"/>
  <c r="H201" i="1"/>
  <c r="H185" i="1"/>
  <c r="H169" i="1"/>
  <c r="H153" i="1"/>
  <c r="H137" i="1"/>
  <c r="H121" i="1"/>
  <c r="H105" i="1"/>
  <c r="H89" i="1"/>
  <c r="H73" i="1"/>
  <c r="H57" i="1"/>
  <c r="H41" i="1"/>
  <c r="H25" i="1"/>
  <c r="H9" i="1"/>
  <c r="H176" i="1"/>
  <c r="K134" i="1"/>
  <c r="K20" i="7" s="1"/>
  <c r="H159" i="1"/>
  <c r="H248" i="1"/>
  <c r="H232" i="1"/>
  <c r="H216" i="1"/>
  <c r="H200" i="1"/>
  <c r="H184" i="1"/>
  <c r="H168" i="1"/>
  <c r="H152" i="1"/>
  <c r="H136" i="1"/>
  <c r="H120" i="1"/>
  <c r="H104" i="1"/>
  <c r="H88" i="1"/>
  <c r="H72" i="1"/>
  <c r="H56" i="1"/>
  <c r="H40" i="1"/>
  <c r="H24" i="1"/>
  <c r="H8" i="1"/>
  <c r="H144" i="1"/>
  <c r="K246" i="1"/>
  <c r="K38" i="1"/>
  <c r="L13" i="6" s="1"/>
  <c r="T13" i="6" s="1"/>
  <c r="H127" i="1"/>
  <c r="K197" i="1"/>
  <c r="H247" i="1"/>
  <c r="H231" i="1"/>
  <c r="H215" i="1"/>
  <c r="H199" i="1"/>
  <c r="H183" i="1"/>
  <c r="H167" i="1"/>
  <c r="H151" i="1"/>
  <c r="H135" i="1"/>
  <c r="H119" i="1"/>
  <c r="H103" i="1"/>
  <c r="H87" i="1"/>
  <c r="H71" i="1"/>
  <c r="H55" i="1"/>
  <c r="H39" i="1"/>
  <c r="H23" i="1"/>
  <c r="H7" i="1"/>
  <c r="H96" i="1"/>
  <c r="K118" i="1"/>
  <c r="K15" i="13" s="1"/>
  <c r="H95" i="1"/>
  <c r="K101" i="1"/>
  <c r="R23" i="6" s="1"/>
  <c r="T23" i="6" s="1"/>
  <c r="H230" i="1"/>
  <c r="H214" i="1"/>
  <c r="H182" i="1"/>
  <c r="H166" i="1"/>
  <c r="H86" i="1"/>
  <c r="H70" i="1"/>
  <c r="H22" i="1"/>
  <c r="H128" i="1"/>
  <c r="K22" i="1"/>
  <c r="K6" i="13" s="1"/>
  <c r="H175" i="1"/>
  <c r="K229" i="1"/>
  <c r="H181" i="1"/>
  <c r="H133" i="1"/>
  <c r="H85" i="1"/>
  <c r="H21" i="1"/>
  <c r="H192" i="1"/>
  <c r="H32" i="1"/>
  <c r="H207" i="1"/>
  <c r="H63" i="1"/>
  <c r="H20" i="1"/>
  <c r="H224" i="1"/>
  <c r="H48" i="1"/>
  <c r="H239" i="1"/>
  <c r="H47" i="1"/>
  <c r="K10" i="1"/>
  <c r="K6" i="7" s="1"/>
  <c r="H240" i="1"/>
  <c r="H191" i="1"/>
  <c r="H242" i="1"/>
  <c r="H226" i="1"/>
  <c r="H210" i="1"/>
  <c r="H194" i="1"/>
  <c r="H178" i="1"/>
  <c r="H162" i="1"/>
  <c r="H146" i="1"/>
  <c r="H130" i="1"/>
  <c r="H114" i="1"/>
  <c r="H98" i="1"/>
  <c r="H82" i="1"/>
  <c r="H66" i="1"/>
  <c r="H50" i="1"/>
  <c r="H34" i="1"/>
  <c r="W10" i="6" l="1" a="1"/>
  <c r="W10" i="6" s="1"/>
  <c r="S10" i="6"/>
  <c r="S18" i="6"/>
  <c r="S23" i="6"/>
  <c r="S9" i="6"/>
  <c r="S25" i="6"/>
  <c r="S7" i="6"/>
  <c r="W9" i="6" a="1"/>
  <c r="W9" i="6" s="1"/>
  <c r="S21" i="6"/>
  <c r="S20" i="6"/>
  <c r="L7" i="2"/>
  <c r="S27" i="6"/>
  <c r="S6" i="6"/>
  <c r="K7" i="8"/>
  <c r="K6" i="8"/>
  <c r="L6" i="20"/>
  <c r="N7" i="7" a="1"/>
  <c r="N7" i="7" s="1"/>
  <c r="W7" i="6" a="1"/>
  <c r="W7" i="6" s="1"/>
  <c r="N6" i="13" a="1"/>
  <c r="N6" i="13" s="1"/>
  <c r="M8" i="6"/>
  <c r="T8" i="6"/>
  <c r="N10" i="3" a="1"/>
  <c r="N10" i="3" s="1"/>
  <c r="W8" i="6" a="1"/>
  <c r="W8" i="6" s="1"/>
  <c r="N9" i="3" a="1"/>
  <c r="N9" i="3" s="1"/>
  <c r="N8" i="13" a="1"/>
  <c r="N8" i="13" s="1"/>
  <c r="N6" i="5" a="1"/>
  <c r="N6" i="5" s="1"/>
  <c r="O6" i="5" s="1"/>
  <c r="N6" i="7" a="1"/>
  <c r="N6" i="7" s="1"/>
  <c r="N6" i="11" a="1"/>
  <c r="N6" i="11" s="1"/>
  <c r="O6" i="11" s="1"/>
  <c r="N7" i="10" a="1"/>
  <c r="N7" i="10" s="1"/>
  <c r="N8" i="10" a="1"/>
  <c r="N8" i="10" s="1"/>
  <c r="N9" i="9" a="1"/>
  <c r="N9" i="9" s="1"/>
  <c r="N7" i="3" a="1"/>
  <c r="N7" i="3" s="1"/>
  <c r="N6" i="12" a="1"/>
  <c r="N6" i="12" s="1"/>
  <c r="O6" i="12" s="1"/>
  <c r="N8" i="3" a="1"/>
  <c r="N8" i="3" s="1"/>
  <c r="N7" i="13" a="1"/>
  <c r="N7" i="13" s="1"/>
  <c r="N6" i="2" a="1"/>
  <c r="N6" i="2" s="1"/>
  <c r="O6" i="2" s="1"/>
  <c r="N7" i="9" a="1"/>
  <c r="N7" i="9" s="1"/>
  <c r="N6" i="17" a="1"/>
  <c r="N6" i="17" s="1"/>
  <c r="O6" i="17" s="1"/>
  <c r="N6" i="3" a="1"/>
  <c r="N6" i="3" s="1"/>
  <c r="N6" i="14" a="1"/>
  <c r="N6" i="14" s="1"/>
  <c r="N6" i="10" a="1"/>
  <c r="N6" i="10" s="1"/>
  <c r="N6" i="9" a="1"/>
  <c r="N6" i="9" s="1"/>
  <c r="L8" i="17"/>
  <c r="L9" i="17"/>
  <c r="L7" i="17"/>
  <c r="L6" i="17"/>
  <c r="L10" i="17"/>
  <c r="L11" i="17"/>
  <c r="L7" i="13"/>
  <c r="L15" i="13"/>
  <c r="L9" i="13"/>
  <c r="L11" i="13"/>
  <c r="L14" i="13"/>
  <c r="L8" i="13"/>
  <c r="L16" i="13"/>
  <c r="L18" i="13"/>
  <c r="L6" i="13"/>
  <c r="L17" i="13"/>
  <c r="L13" i="13"/>
  <c r="L10" i="13"/>
  <c r="L12" i="13"/>
  <c r="L7" i="12"/>
  <c r="L10" i="12"/>
  <c r="L9" i="12"/>
  <c r="L6" i="12"/>
  <c r="L8" i="12"/>
  <c r="L18" i="9"/>
  <c r="L12" i="9"/>
  <c r="L21" i="9"/>
  <c r="L8" i="9"/>
  <c r="L13" i="9"/>
  <c r="L10" i="9"/>
  <c r="L16" i="9"/>
  <c r="L20" i="9"/>
  <c r="L14" i="9"/>
  <c r="L7" i="9"/>
  <c r="L15" i="9"/>
  <c r="L11" i="9"/>
  <c r="L6" i="9"/>
  <c r="L9" i="9"/>
  <c r="L17" i="9"/>
  <c r="L19" i="9"/>
  <c r="L20" i="7"/>
  <c r="L18" i="7"/>
  <c r="L10" i="7"/>
  <c r="L19" i="7"/>
  <c r="L12" i="7"/>
  <c r="L6" i="7"/>
  <c r="L9" i="7"/>
  <c r="L14" i="7"/>
  <c r="L7" i="7"/>
  <c r="L13" i="7"/>
  <c r="L11" i="7"/>
  <c r="L8" i="7"/>
  <c r="L15" i="7"/>
  <c r="L17" i="7"/>
  <c r="L16" i="7"/>
  <c r="M13" i="6"/>
  <c r="M15" i="6"/>
  <c r="M12" i="6"/>
  <c r="M16" i="6"/>
  <c r="M24" i="6"/>
  <c r="M19" i="6"/>
  <c r="M14" i="6"/>
  <c r="M17" i="6"/>
  <c r="L6" i="5"/>
  <c r="M26" i="6"/>
  <c r="M11" i="6"/>
  <c r="M22" i="6"/>
  <c r="L10" i="5"/>
  <c r="L9" i="5"/>
  <c r="L7" i="5"/>
  <c r="L8" i="5"/>
  <c r="L18" i="3"/>
  <c r="L8" i="3"/>
  <c r="L13" i="3"/>
  <c r="L24" i="3"/>
  <c r="L6" i="3"/>
  <c r="L14" i="3"/>
  <c r="L16" i="3"/>
  <c r="L19" i="3"/>
  <c r="L20" i="3"/>
  <c r="L9" i="3"/>
  <c r="L23" i="3"/>
  <c r="L15" i="3"/>
  <c r="L17" i="3"/>
  <c r="L10" i="3"/>
  <c r="L22" i="3"/>
  <c r="L7" i="3"/>
  <c r="L11" i="3"/>
  <c r="L21" i="3"/>
  <c r="L12" i="3"/>
  <c r="L6" i="2"/>
  <c r="L10" i="2"/>
  <c r="L7" i="14"/>
  <c r="L13" i="2"/>
  <c r="L14" i="2"/>
  <c r="L11" i="2"/>
  <c r="L9" i="2"/>
  <c r="L15" i="2"/>
  <c r="L6" i="14"/>
  <c r="L12" i="2"/>
  <c r="L8" i="2"/>
  <c r="L147" i="1"/>
  <c r="L21" i="1"/>
  <c r="L212" i="1"/>
  <c r="L70" i="1"/>
  <c r="L119" i="1"/>
  <c r="L148" i="1"/>
  <c r="L32" i="1"/>
  <c r="L53" i="1"/>
  <c r="L83" i="1"/>
  <c r="L165" i="1"/>
  <c r="L82" i="1"/>
  <c r="L99" i="1"/>
  <c r="L191" i="1"/>
  <c r="L93" i="1"/>
  <c r="L142" i="1"/>
  <c r="L59" i="1"/>
  <c r="L10" i="1"/>
  <c r="L217" i="1"/>
  <c r="L168" i="1"/>
  <c r="L132" i="1"/>
  <c r="L116" i="1"/>
  <c r="L240" i="1"/>
  <c r="L126" i="1"/>
  <c r="L141" i="1"/>
  <c r="L249" i="1"/>
  <c r="L200" i="1"/>
  <c r="L151" i="1"/>
  <c r="L102" i="1"/>
  <c r="L244" i="1"/>
  <c r="L179" i="1"/>
  <c r="L114" i="1"/>
  <c r="L49" i="1"/>
  <c r="L207" i="1"/>
  <c r="L158" i="1"/>
  <c r="L109" i="1"/>
  <c r="L75" i="1"/>
  <c r="L26" i="1"/>
  <c r="L233" i="1"/>
  <c r="L184" i="1"/>
  <c r="L135" i="1"/>
  <c r="L86" i="1"/>
  <c r="L37" i="1"/>
  <c r="L228" i="1"/>
  <c r="L163" i="1"/>
  <c r="L98" i="1"/>
  <c r="L33" i="1"/>
  <c r="L208" i="1"/>
  <c r="L201" i="1"/>
  <c r="L94" i="1"/>
  <c r="L11" i="1"/>
  <c r="L48" i="1"/>
  <c r="L43" i="1"/>
  <c r="L103" i="1"/>
  <c r="L54" i="1"/>
  <c r="L196" i="1"/>
  <c r="L131" i="1"/>
  <c r="L66" i="1"/>
  <c r="L169" i="1"/>
  <c r="L71" i="1"/>
  <c r="L22" i="1"/>
  <c r="L164" i="1"/>
  <c r="L34" i="1"/>
  <c r="L78" i="1"/>
  <c r="L29" i="1"/>
  <c r="L213" i="1"/>
  <c r="L18" i="1"/>
  <c r="L140" i="1"/>
  <c r="L218" i="1"/>
  <c r="L120" i="1"/>
  <c r="L229" i="1"/>
  <c r="L225" i="1"/>
  <c r="L202" i="1"/>
  <c r="L153" i="1"/>
  <c r="L104" i="1"/>
  <c r="L55" i="1"/>
  <c r="L6" i="1"/>
  <c r="L209" i="1"/>
  <c r="L111" i="1"/>
  <c r="L62" i="1"/>
  <c r="L235" i="1"/>
  <c r="L186" i="1"/>
  <c r="L137" i="1"/>
  <c r="L88" i="1"/>
  <c r="L246" i="1"/>
  <c r="L197" i="1"/>
  <c r="L67" i="1"/>
  <c r="L193" i="1"/>
  <c r="L108" i="1"/>
  <c r="L128" i="1"/>
  <c r="L204" i="1"/>
  <c r="L110" i="1"/>
  <c r="L234" i="1"/>
  <c r="L136" i="1"/>
  <c r="L245" i="1"/>
  <c r="L115" i="1"/>
  <c r="L241" i="1"/>
  <c r="L160" i="1"/>
  <c r="L143" i="1"/>
  <c r="L45" i="1"/>
  <c r="L127" i="1"/>
  <c r="L13" i="1"/>
  <c r="L39" i="1"/>
  <c r="L95" i="1"/>
  <c r="L46" i="1"/>
  <c r="L219" i="1"/>
  <c r="L170" i="1"/>
  <c r="L121" i="1"/>
  <c r="L72" i="1"/>
  <c r="L23" i="1"/>
  <c r="L230" i="1"/>
  <c r="L181" i="1"/>
  <c r="L51" i="1"/>
  <c r="L242" i="1"/>
  <c r="L177" i="1"/>
  <c r="L172" i="1"/>
  <c r="L224" i="1"/>
  <c r="L175" i="1"/>
  <c r="L61" i="1"/>
  <c r="L87" i="1"/>
  <c r="L112" i="1"/>
  <c r="L192" i="1"/>
  <c r="L28" i="1"/>
  <c r="L27" i="1"/>
  <c r="L180" i="1"/>
  <c r="L30" i="1"/>
  <c r="L221" i="1"/>
  <c r="L16" i="1"/>
  <c r="L12" i="1"/>
  <c r="L77" i="1"/>
  <c r="L56" i="1"/>
  <c r="L100" i="1"/>
  <c r="L35" i="1"/>
  <c r="L226" i="1"/>
  <c r="L161" i="1"/>
  <c r="L63" i="1"/>
  <c r="L14" i="1"/>
  <c r="L187" i="1"/>
  <c r="L138" i="1"/>
  <c r="L89" i="1"/>
  <c r="L40" i="1"/>
  <c r="L247" i="1"/>
  <c r="L198" i="1"/>
  <c r="L149" i="1"/>
  <c r="L84" i="1"/>
  <c r="L19" i="1"/>
  <c r="L210" i="1"/>
  <c r="L145" i="1"/>
  <c r="L47" i="1"/>
  <c r="L205" i="1"/>
  <c r="L171" i="1"/>
  <c r="L122" i="1"/>
  <c r="L73" i="1"/>
  <c r="L24" i="1"/>
  <c r="L231" i="1"/>
  <c r="L182" i="1"/>
  <c r="L133" i="1"/>
  <c r="L68" i="1"/>
  <c r="L194" i="1"/>
  <c r="L129" i="1"/>
  <c r="L96" i="1"/>
  <c r="L64" i="1"/>
  <c r="L80" i="1"/>
  <c r="L79" i="1"/>
  <c r="L203" i="1"/>
  <c r="L7" i="1"/>
  <c r="L31" i="1"/>
  <c r="L189" i="1"/>
  <c r="L106" i="1"/>
  <c r="L166" i="1"/>
  <c r="L60" i="1"/>
  <c r="L92" i="1"/>
  <c r="L152" i="1"/>
  <c r="L185" i="1"/>
  <c r="L38" i="1"/>
  <c r="L50" i="1"/>
  <c r="L237" i="1"/>
  <c r="L154" i="1"/>
  <c r="L214" i="1"/>
  <c r="L155" i="1"/>
  <c r="L117" i="1"/>
  <c r="L243" i="1"/>
  <c r="L222" i="1"/>
  <c r="L41" i="1"/>
  <c r="L199" i="1"/>
  <c r="L150" i="1"/>
  <c r="L44" i="1"/>
  <c r="L76" i="1"/>
  <c r="L105" i="1"/>
  <c r="L238" i="1"/>
  <c r="L57" i="1"/>
  <c r="L8" i="1"/>
  <c r="L215" i="1"/>
  <c r="L52" i="1"/>
  <c r="L178" i="1"/>
  <c r="L113" i="1"/>
  <c r="L15" i="1"/>
  <c r="L173" i="1"/>
  <c r="L139" i="1"/>
  <c r="L90" i="1"/>
  <c r="L248" i="1"/>
  <c r="L101" i="1"/>
  <c r="L36" i="1"/>
  <c r="L227" i="1"/>
  <c r="L162" i="1"/>
  <c r="L97" i="1"/>
  <c r="L206" i="1"/>
  <c r="L157" i="1"/>
  <c r="L123" i="1"/>
  <c r="L74" i="1"/>
  <c r="L25" i="1"/>
  <c r="L232" i="1"/>
  <c r="L183" i="1"/>
  <c r="L134" i="1"/>
  <c r="L85" i="1"/>
  <c r="L20" i="1"/>
  <c r="L211" i="1"/>
  <c r="L146" i="1"/>
  <c r="L81" i="1"/>
  <c r="L236" i="1"/>
  <c r="L156" i="1"/>
  <c r="L124" i="1"/>
  <c r="L17" i="1"/>
  <c r="L144" i="1"/>
  <c r="L239" i="1"/>
  <c r="L58" i="1"/>
  <c r="L216" i="1"/>
  <c r="L167" i="1"/>
  <c r="L118" i="1"/>
  <c r="L69" i="1"/>
  <c r="L195" i="1"/>
  <c r="L130" i="1"/>
  <c r="L65" i="1"/>
  <c r="L176" i="1"/>
  <c r="L188" i="1"/>
  <c r="L159" i="1"/>
  <c r="L190" i="1"/>
  <c r="L107" i="1"/>
  <c r="L9" i="1"/>
  <c r="L223" i="1"/>
  <c r="L174" i="1"/>
  <c r="L125" i="1"/>
  <c r="L91" i="1"/>
  <c r="L42" i="1"/>
  <c r="L220" i="1"/>
  <c r="U6" i="6" l="1"/>
  <c r="L6" i="8"/>
  <c r="L7" i="8"/>
  <c r="O6" i="7"/>
  <c r="L7" i="20"/>
  <c r="O8" i="13"/>
  <c r="W6" i="6" a="1"/>
  <c r="W6" i="6" s="1"/>
  <c r="X7" i="6" s="1"/>
  <c r="O7" i="7"/>
  <c r="O6" i="10"/>
  <c r="O8" i="9"/>
  <c r="O6" i="9"/>
  <c r="O7" i="13"/>
  <c r="O6" i="3"/>
  <c r="O9" i="3"/>
  <c r="O6" i="13"/>
  <c r="O7" i="10"/>
  <c r="O8" i="10"/>
  <c r="O9" i="9"/>
  <c r="O7" i="9"/>
  <c r="O10" i="3"/>
  <c r="O8" i="3"/>
  <c r="O7" i="3"/>
  <c r="X9" i="6" l="1"/>
  <c r="X6" i="6"/>
  <c r="X10" i="6"/>
  <c r="X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<sst xmlns="http://schemas.openxmlformats.org/spreadsheetml/2006/main" count="1789" uniqueCount="283">
  <si>
    <t>master copy</t>
  </si>
  <si>
    <t>No</t>
  </si>
  <si>
    <t xml:space="preserve">First name </t>
  </si>
  <si>
    <t xml:space="preserve">second name </t>
  </si>
  <si>
    <t>Club</t>
  </si>
  <si>
    <t>Competion level</t>
  </si>
  <si>
    <t xml:space="preserve">Age group </t>
  </si>
  <si>
    <t>Floor</t>
  </si>
  <si>
    <t xml:space="preserve">floor rank </t>
  </si>
  <si>
    <t>Vault</t>
  </si>
  <si>
    <t>vault rank</t>
  </si>
  <si>
    <t>Total</t>
  </si>
  <si>
    <t>overall rank</t>
  </si>
  <si>
    <t>Isla</t>
  </si>
  <si>
    <t>Compton</t>
  </si>
  <si>
    <t>Allegro</t>
  </si>
  <si>
    <t>Champions</t>
  </si>
  <si>
    <t>U14</t>
  </si>
  <si>
    <t>Lilia</t>
  </si>
  <si>
    <t>Calvert</t>
  </si>
  <si>
    <t>Introductory</t>
  </si>
  <si>
    <t>U12</t>
  </si>
  <si>
    <t>Miley</t>
  </si>
  <si>
    <t>Mann</t>
  </si>
  <si>
    <t>Advanced +</t>
  </si>
  <si>
    <t>Eva</t>
  </si>
  <si>
    <t>Jacklin</t>
  </si>
  <si>
    <t>Blair</t>
  </si>
  <si>
    <t>Birchall</t>
  </si>
  <si>
    <t>Advanced</t>
  </si>
  <si>
    <t>U10</t>
  </si>
  <si>
    <t>Poppy</t>
  </si>
  <si>
    <t>Smith</t>
  </si>
  <si>
    <t>Intermediate</t>
  </si>
  <si>
    <t>Ebony</t>
  </si>
  <si>
    <t>Drew</t>
  </si>
  <si>
    <t>Rosie</t>
  </si>
  <si>
    <t>Milson</t>
  </si>
  <si>
    <t>Arabella</t>
  </si>
  <si>
    <t>Allison</t>
  </si>
  <si>
    <t>Maisie</t>
  </si>
  <si>
    <t>Steeper</t>
  </si>
  <si>
    <t>Lucy</t>
  </si>
  <si>
    <t>Gaffney</t>
  </si>
  <si>
    <t>U8</t>
  </si>
  <si>
    <t>Olive</t>
  </si>
  <si>
    <t>Morris</t>
  </si>
  <si>
    <t>Elsie</t>
  </si>
  <si>
    <t>Williamson</t>
  </si>
  <si>
    <t>Imogen</t>
  </si>
  <si>
    <t>Cunningham</t>
  </si>
  <si>
    <t>Olivia</t>
  </si>
  <si>
    <t>Lane</t>
  </si>
  <si>
    <t>Ava</t>
  </si>
  <si>
    <t>Sembiante</t>
  </si>
  <si>
    <t>Ayla</t>
  </si>
  <si>
    <t>Karacan</t>
  </si>
  <si>
    <t>Megan</t>
  </si>
  <si>
    <t>Gravel</t>
  </si>
  <si>
    <t>Jasjew</t>
  </si>
  <si>
    <t>Emily</t>
  </si>
  <si>
    <t>Allan</t>
  </si>
  <si>
    <t>15+</t>
  </si>
  <si>
    <t>Amelia</t>
  </si>
  <si>
    <t>Bator</t>
  </si>
  <si>
    <t>Lillia</t>
  </si>
  <si>
    <t>Killelay</t>
  </si>
  <si>
    <t>Fleur  Amanda</t>
  </si>
  <si>
    <t>Pandora</t>
  </si>
  <si>
    <t>Snowden</t>
  </si>
  <si>
    <t>Hallie</t>
  </si>
  <si>
    <t>Fletcher</t>
  </si>
  <si>
    <t>Pippa</t>
  </si>
  <si>
    <t>Rawcliffe</t>
  </si>
  <si>
    <t xml:space="preserve">Sweetmore </t>
  </si>
  <si>
    <t>Freya</t>
  </si>
  <si>
    <t>Dale</t>
  </si>
  <si>
    <t>Everly</t>
  </si>
  <si>
    <t>Potter</t>
  </si>
  <si>
    <t>Launchpad</t>
  </si>
  <si>
    <t>Grace</t>
  </si>
  <si>
    <t>Frankish</t>
  </si>
  <si>
    <t>Ruby Rose</t>
  </si>
  <si>
    <t>Monkman</t>
  </si>
  <si>
    <t>Nellie</t>
  </si>
  <si>
    <t>Rogers</t>
  </si>
  <si>
    <t>Harriett</t>
  </si>
  <si>
    <t>Anthony</t>
  </si>
  <si>
    <t>Moran</t>
  </si>
  <si>
    <t>Jasmine</t>
  </si>
  <si>
    <t>Fenwick</t>
  </si>
  <si>
    <t>Evelyn</t>
  </si>
  <si>
    <t>Taylor</t>
  </si>
  <si>
    <t>Zofia</t>
  </si>
  <si>
    <t>Nyznar</t>
  </si>
  <si>
    <t xml:space="preserve">Avayah </t>
  </si>
  <si>
    <t xml:space="preserve">Hodgins </t>
  </si>
  <si>
    <t>Evie</t>
  </si>
  <si>
    <t>Creamer</t>
  </si>
  <si>
    <t xml:space="preserve">Molly </t>
  </si>
  <si>
    <t xml:space="preserve">Hemingway </t>
  </si>
  <si>
    <t>Paula</t>
  </si>
  <si>
    <t>Pribuisyte</t>
  </si>
  <si>
    <t>Ada</t>
  </si>
  <si>
    <t>Bettney</t>
  </si>
  <si>
    <t>Holdsworth</t>
  </si>
  <si>
    <t xml:space="preserve">Poppy </t>
  </si>
  <si>
    <t>Kitney</t>
  </si>
  <si>
    <t xml:space="preserve">Chloe </t>
  </si>
  <si>
    <t>Hardie-Cross</t>
  </si>
  <si>
    <t>Mollie</t>
  </si>
  <si>
    <t>Arthur</t>
  </si>
  <si>
    <t xml:space="preserve">WhiteRose </t>
  </si>
  <si>
    <t>Luna</t>
  </si>
  <si>
    <t>West</t>
  </si>
  <si>
    <t>Sophia</t>
  </si>
  <si>
    <t>Duduman</t>
  </si>
  <si>
    <t>Weronika</t>
  </si>
  <si>
    <t>Malczewska</t>
  </si>
  <si>
    <t>Battersby</t>
  </si>
  <si>
    <t>Gracie</t>
  </si>
  <si>
    <t>Hudson</t>
  </si>
  <si>
    <t>Vilte</t>
  </si>
  <si>
    <t>Padriezaite</t>
  </si>
  <si>
    <t>Hollie</t>
  </si>
  <si>
    <t>Davies</t>
  </si>
  <si>
    <t>Maiya</t>
  </si>
  <si>
    <t>Hogg</t>
  </si>
  <si>
    <t>Harmony</t>
  </si>
  <si>
    <t>Rothery</t>
  </si>
  <si>
    <t>Eleanor</t>
  </si>
  <si>
    <t>Nicholls</t>
  </si>
  <si>
    <t>Amelie</t>
  </si>
  <si>
    <t>Tupling</t>
  </si>
  <si>
    <t>Watson</t>
  </si>
  <si>
    <t>Phoebe</t>
  </si>
  <si>
    <t>Whitehead</t>
  </si>
  <si>
    <t>Antonina</t>
  </si>
  <si>
    <t>Ciucka</t>
  </si>
  <si>
    <t>Abigail</t>
  </si>
  <si>
    <t>Guran</t>
  </si>
  <si>
    <t>Willow</t>
  </si>
  <si>
    <t>Lincoln</t>
  </si>
  <si>
    <t>Isabella</t>
  </si>
  <si>
    <t>Oram</t>
  </si>
  <si>
    <t>Sarson</t>
  </si>
  <si>
    <t>Katie</t>
  </si>
  <si>
    <t>Turner</t>
  </si>
  <si>
    <t>Fields</t>
  </si>
  <si>
    <t>Niamh</t>
  </si>
  <si>
    <t>Howsham</t>
  </si>
  <si>
    <t>Tilly</t>
  </si>
  <si>
    <t>Walker</t>
  </si>
  <si>
    <t>Kamila</t>
  </si>
  <si>
    <t>Matacina</t>
  </si>
  <si>
    <t>Harley-Rose</t>
  </si>
  <si>
    <t>Bove</t>
  </si>
  <si>
    <t>Nell</t>
  </si>
  <si>
    <t>Golebiowska</t>
  </si>
  <si>
    <t>Erin</t>
  </si>
  <si>
    <t>Kerr</t>
  </si>
  <si>
    <t>Reonne</t>
  </si>
  <si>
    <t>Ransome Maw</t>
  </si>
  <si>
    <t>Chloe</t>
  </si>
  <si>
    <t>Rignall</t>
  </si>
  <si>
    <t>Brumby</t>
  </si>
  <si>
    <t>Annabelle</t>
  </si>
  <si>
    <t>Winfield</t>
  </si>
  <si>
    <t>Ava Jayne</t>
  </si>
  <si>
    <t>Davy</t>
  </si>
  <si>
    <t>Kiara</t>
  </si>
  <si>
    <t>Isaac</t>
  </si>
  <si>
    <t>Elly-Jane</t>
  </si>
  <si>
    <t>Sergent</t>
  </si>
  <si>
    <t>Effie</t>
  </si>
  <si>
    <t>Stamp</t>
  </si>
  <si>
    <t>Charlotte</t>
  </si>
  <si>
    <t>Capp</t>
  </si>
  <si>
    <t>Lily Mary</t>
  </si>
  <si>
    <t>Jones</t>
  </si>
  <si>
    <t>Ellie</t>
  </si>
  <si>
    <t>Cheetham</t>
  </si>
  <si>
    <t>Persephone</t>
  </si>
  <si>
    <t>Adams</t>
  </si>
  <si>
    <t>Darcie</t>
  </si>
  <si>
    <t>Mclaughlin</t>
  </si>
  <si>
    <t>Aria-Lily</t>
  </si>
  <si>
    <t>Kaur-Samra</t>
  </si>
  <si>
    <t>Lottie</t>
  </si>
  <si>
    <t>Spain</t>
  </si>
  <si>
    <t>Lexie</t>
  </si>
  <si>
    <t>Madison</t>
  </si>
  <si>
    <t>Grimes</t>
  </si>
  <si>
    <t>Hill</t>
  </si>
  <si>
    <t>Doherty</t>
  </si>
  <si>
    <t xml:space="preserve">Grimsby &amp; District </t>
  </si>
  <si>
    <t>Laila</t>
  </si>
  <si>
    <t>Musell</t>
  </si>
  <si>
    <t>Lyra</t>
  </si>
  <si>
    <t>Day</t>
  </si>
  <si>
    <t>Forrest</t>
  </si>
  <si>
    <t>Alyssia</t>
  </si>
  <si>
    <t>Wiseman</t>
  </si>
  <si>
    <t>Melody-Rose</t>
  </si>
  <si>
    <t>Alexis</t>
  </si>
  <si>
    <t>Nelson</t>
  </si>
  <si>
    <t>Lily</t>
  </si>
  <si>
    <t>Robinson</t>
  </si>
  <si>
    <t>Esme</t>
  </si>
  <si>
    <t>Caussy</t>
  </si>
  <si>
    <t>Mabel</t>
  </si>
  <si>
    <t>Funnell</t>
  </si>
  <si>
    <t>Lacie</t>
  </si>
  <si>
    <t>Dolby</t>
  </si>
  <si>
    <t>Bobbie</t>
  </si>
  <si>
    <t>Shand</t>
  </si>
  <si>
    <t>Hazel</t>
  </si>
  <si>
    <t>Bland</t>
  </si>
  <si>
    <t xml:space="preserve">Olivia </t>
  </si>
  <si>
    <t>Ellis</t>
  </si>
  <si>
    <t>Sutton</t>
  </si>
  <si>
    <t>Dickinson</t>
  </si>
  <si>
    <t>Oakes</t>
  </si>
  <si>
    <t>Mia</t>
  </si>
  <si>
    <t>evelyn</t>
  </si>
  <si>
    <t>harding</t>
  </si>
  <si>
    <t>Mia Grace</t>
  </si>
  <si>
    <t>Ardito</t>
  </si>
  <si>
    <t>Poppie</t>
  </si>
  <si>
    <t>O'Brien</t>
  </si>
  <si>
    <t>Penelope</t>
  </si>
  <si>
    <t>Cunnungham</t>
  </si>
  <si>
    <t xml:space="preserve">Ava </t>
  </si>
  <si>
    <t xml:space="preserve">Jenkins </t>
  </si>
  <si>
    <t>Annie</t>
  </si>
  <si>
    <t>Raworth</t>
  </si>
  <si>
    <t>Layla</t>
  </si>
  <si>
    <t>Marshall</t>
  </si>
  <si>
    <t xml:space="preserve">Sophia </t>
  </si>
  <si>
    <t>Grant</t>
  </si>
  <si>
    <t>Philippa</t>
  </si>
  <si>
    <t>Waters</t>
  </si>
  <si>
    <t xml:space="preserve">Meridian </t>
  </si>
  <si>
    <t>Shea</t>
  </si>
  <si>
    <t>Sutherland</t>
  </si>
  <si>
    <t>Evaline</t>
  </si>
  <si>
    <t>Lewak</t>
  </si>
  <si>
    <t>Houghton-phillips</t>
  </si>
  <si>
    <t>Jady</t>
  </si>
  <si>
    <t>Wong</t>
  </si>
  <si>
    <t>Alice</t>
  </si>
  <si>
    <t>Ferguson</t>
  </si>
  <si>
    <t xml:space="preserve">Evelyn </t>
  </si>
  <si>
    <t>Atkinson</t>
  </si>
  <si>
    <t>Keld</t>
  </si>
  <si>
    <t>Florence</t>
  </si>
  <si>
    <t>Nancy</t>
  </si>
  <si>
    <t>Cooper</t>
  </si>
  <si>
    <t>Avery</t>
  </si>
  <si>
    <t>Owen</t>
  </si>
  <si>
    <t>Delilah</t>
  </si>
  <si>
    <t>Williams</t>
  </si>
  <si>
    <t>Barnes</t>
  </si>
  <si>
    <t>Kinning</t>
  </si>
  <si>
    <t>Mercedes</t>
  </si>
  <si>
    <t>Proctor</t>
  </si>
  <si>
    <t>Darcy</t>
  </si>
  <si>
    <t>Foster</t>
  </si>
  <si>
    <t>Beatrice</t>
  </si>
  <si>
    <t>Quest</t>
  </si>
  <si>
    <t>Patrickson</t>
  </si>
  <si>
    <t>Robins</t>
  </si>
  <si>
    <t>Edie</t>
  </si>
  <si>
    <t>Mascall</t>
  </si>
  <si>
    <t>Teams</t>
  </si>
  <si>
    <t>Launch Pad</t>
  </si>
  <si>
    <t>Grimsby</t>
  </si>
  <si>
    <t>Meridian</t>
  </si>
  <si>
    <t>Year</t>
  </si>
  <si>
    <t>WhiteRose</t>
  </si>
  <si>
    <t>Advanced Plus</t>
  </si>
  <si>
    <t>LaunchPad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</si>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</sst>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8" x14ac:knownFonts="1">
    <font>
      <sz val="11"/>
      <color theme="1"/>
      <name val="Aptos Narrow"/>
      <family val="2"/>
      <scheme val="minor"/>
    </font>
    <font>
      <b/>
      <u/>
      <sz val="17"/>
      <color indexed="8"/>
      <name val="Times New Roman"/>
      <family val="1"/>
    </font>
    <font>
      <b/>
      <u/>
      <sz val="17"/>
      <color indexed="10"/>
      <name val="Times New Roman"/>
      <family val="1"/>
    </font>
    <font>
      <b/>
      <u/>
      <sz val="16"/>
      <color indexed="8"/>
      <name val="Calibri"/>
      <family val="2"/>
    </font>
    <font>
      <b/>
      <u/>
      <sz val="16"/>
      <color indexed="10"/>
      <name val="Calibri"/>
      <family val="2"/>
    </font>
    <font>
      <b/>
      <u/>
      <sz val="12"/>
      <color indexed="8"/>
      <name val="Calibri"/>
      <family val="2"/>
    </font>
    <font>
      <b/>
      <u/>
      <sz val="16"/>
      <color indexed="17"/>
      <name val="Calibri"/>
      <family val="2"/>
    </font>
    <font>
      <b/>
      <u/>
      <sz val="16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u/>
      <sz val="15"/>
      <color indexed="8"/>
      <name val="Calibri"/>
      <family val="2"/>
    </font>
    <font>
      <b/>
      <u/>
      <sz val="14"/>
      <color indexed="8"/>
      <name val="Calibri"/>
      <family val="2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u/>
      <sz val="16"/>
      <color rgb="FF000000"/>
      <name val="Calibri"/>
      <family val="2"/>
    </font>
    <font>
      <sz val="11"/>
      <color rgb="FF000000"/>
      <name val="Calibri"/>
      <family val="2"/>
    </font>
    <font>
      <strike/>
      <sz val="11"/>
      <color theme="1"/>
      <name val="Aptos Narrow"/>
      <family val="2"/>
      <scheme val="minor"/>
    </font>
    <font>
      <strike/>
      <sz val="11"/>
      <name val="Aptos Narrow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AE9F8"/>
        <bgColor rgb="FF000000"/>
      </patternFill>
    </fill>
    <fill>
      <patternFill patternType="solid">
        <fgColor rgb="FFFFC000"/>
        <bgColor rgb="FFC0E6F5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66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0.14999847407452621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111">
    <xf numFmtId="0" fontId="0" fillId="0" borderId="0" xfId="0"/>
    <xf numFmtId="1" fontId="5" fillId="0" borderId="0" xfId="0" applyNumberFormat="1" applyFont="1" applyAlignment="1">
      <alignment horizontal="center" vertical="center" textRotation="90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0" fillId="0" borderId="0" xfId="0" applyNumberFormat="1"/>
    <xf numFmtId="2" fontId="8" fillId="0" borderId="0" xfId="0" applyNumberFormat="1" applyFont="1"/>
    <xf numFmtId="0" fontId="8" fillId="0" borderId="0" xfId="0" applyFont="1"/>
    <xf numFmtId="0" fontId="10" fillId="3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 textRotation="90"/>
    </xf>
    <xf numFmtId="0" fontId="9" fillId="6" borderId="3" xfId="0" applyFont="1" applyFill="1" applyBorder="1"/>
    <xf numFmtId="0" fontId="9" fillId="0" borderId="4" xfId="0" applyFont="1" applyBorder="1"/>
    <xf numFmtId="0" fontId="9" fillId="0" borderId="0" xfId="0" applyFont="1"/>
    <xf numFmtId="2" fontId="15" fillId="0" borderId="1" xfId="1" applyNumberFormat="1" applyFont="1" applyBorder="1"/>
    <xf numFmtId="0" fontId="15" fillId="9" borderId="2" xfId="0" applyFont="1" applyFill="1" applyBorder="1"/>
    <xf numFmtId="2" fontId="15" fillId="0" borderId="3" xfId="1" applyNumberFormat="1" applyFont="1" applyBorder="1"/>
    <xf numFmtId="0" fontId="0" fillId="4" borderId="3" xfId="0" applyFill="1" applyBorder="1"/>
    <xf numFmtId="0" fontId="0" fillId="2" borderId="3" xfId="0" applyFill="1" applyBorder="1"/>
    <xf numFmtId="0" fontId="0" fillId="15" borderId="3" xfId="0" applyFill="1" applyBorder="1"/>
    <xf numFmtId="0" fontId="0" fillId="17" borderId="3" xfId="0" applyFill="1" applyBorder="1"/>
    <xf numFmtId="0" fontId="0" fillId="15" borderId="6" xfId="0" applyFill="1" applyBorder="1"/>
    <xf numFmtId="0" fontId="10" fillId="3" borderId="3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1" fontId="11" fillId="3" borderId="3" xfId="0" applyNumberFormat="1" applyFont="1" applyFill="1" applyBorder="1" applyAlignment="1">
      <alignment horizontal="center" vertical="center" textRotation="90"/>
    </xf>
    <xf numFmtId="0" fontId="6" fillId="3" borderId="3" xfId="0" applyFont="1" applyFill="1" applyBorder="1" applyAlignment="1">
      <alignment horizontal="center" vertical="center"/>
    </xf>
    <xf numFmtId="0" fontId="0" fillId="0" borderId="3" xfId="0" applyBorder="1"/>
    <xf numFmtId="2" fontId="0" fillId="0" borderId="3" xfId="0" applyNumberFormat="1" applyBorder="1"/>
    <xf numFmtId="0" fontId="0" fillId="14" borderId="3" xfId="0" applyFill="1" applyBorder="1"/>
    <xf numFmtId="2" fontId="0" fillId="14" borderId="3" xfId="0" applyNumberFormat="1" applyFill="1" applyBorder="1"/>
    <xf numFmtId="2" fontId="0" fillId="15" borderId="3" xfId="0" applyNumberFormat="1" applyFill="1" applyBorder="1"/>
    <xf numFmtId="0" fontId="15" fillId="21" borderId="6" xfId="0" applyFont="1" applyFill="1" applyBorder="1"/>
    <xf numFmtId="0" fontId="0" fillId="19" borderId="3" xfId="0" applyFill="1" applyBorder="1"/>
    <xf numFmtId="2" fontId="0" fillId="19" borderId="3" xfId="0" applyNumberFormat="1" applyFill="1" applyBorder="1"/>
    <xf numFmtId="0" fontId="0" fillId="20" borderId="3" xfId="0" applyFill="1" applyBorder="1"/>
    <xf numFmtId="2" fontId="0" fillId="20" borderId="3" xfId="0" applyNumberFormat="1" applyFill="1" applyBorder="1"/>
    <xf numFmtId="0" fontId="15" fillId="9" borderId="6" xfId="0" applyFont="1" applyFill="1" applyBorder="1"/>
    <xf numFmtId="0" fontId="9" fillId="18" borderId="6" xfId="0" applyFont="1" applyFill="1" applyBorder="1"/>
    <xf numFmtId="0" fontId="0" fillId="2" borderId="6" xfId="0" applyFill="1" applyBorder="1"/>
    <xf numFmtId="0" fontId="0" fillId="7" borderId="3" xfId="0" applyFill="1" applyBorder="1"/>
    <xf numFmtId="2" fontId="0" fillId="7" borderId="3" xfId="0" applyNumberFormat="1" applyFill="1" applyBorder="1"/>
    <xf numFmtId="0" fontId="0" fillId="8" borderId="3" xfId="0" applyFill="1" applyBorder="1"/>
    <xf numFmtId="2" fontId="0" fillId="8" borderId="3" xfId="0" applyNumberFormat="1" applyFill="1" applyBorder="1"/>
    <xf numFmtId="0" fontId="0" fillId="18" borderId="3" xfId="0" applyFill="1" applyBorder="1"/>
    <xf numFmtId="2" fontId="0" fillId="18" borderId="3" xfId="0" applyNumberFormat="1" applyFill="1" applyBorder="1"/>
    <xf numFmtId="0" fontId="0" fillId="22" borderId="3" xfId="0" applyFill="1" applyBorder="1"/>
    <xf numFmtId="2" fontId="0" fillId="22" borderId="3" xfId="0" applyNumberFormat="1" applyFill="1" applyBorder="1"/>
    <xf numFmtId="0" fontId="0" fillId="16" borderId="3" xfId="0" applyFill="1" applyBorder="1"/>
    <xf numFmtId="2" fontId="0" fillId="16" borderId="3" xfId="0" applyNumberFormat="1" applyFill="1" applyBorder="1"/>
    <xf numFmtId="2" fontId="0" fillId="2" borderId="3" xfId="0" applyNumberFormat="1" applyFill="1" applyBorder="1"/>
    <xf numFmtId="0" fontId="0" fillId="10" borderId="3" xfId="0" applyFill="1" applyBorder="1"/>
    <xf numFmtId="2" fontId="0" fillId="10" borderId="3" xfId="0" applyNumberFormat="1" applyFill="1" applyBorder="1"/>
    <xf numFmtId="0" fontId="0" fillId="11" borderId="3" xfId="0" applyFill="1" applyBorder="1"/>
    <xf numFmtId="0" fontId="0" fillId="12" borderId="3" xfId="0" applyFill="1" applyBorder="1"/>
    <xf numFmtId="0" fontId="0" fillId="13" borderId="3" xfId="0" applyFill="1" applyBorder="1"/>
    <xf numFmtId="0" fontId="15" fillId="24" borderId="6" xfId="0" applyFont="1" applyFill="1" applyBorder="1"/>
    <xf numFmtId="0" fontId="0" fillId="23" borderId="3" xfId="0" applyFill="1" applyBorder="1"/>
    <xf numFmtId="0" fontId="13" fillId="23" borderId="3" xfId="0" applyFont="1" applyFill="1" applyBorder="1"/>
    <xf numFmtId="2" fontId="0" fillId="23" borderId="3" xfId="0" applyNumberFormat="1" applyFill="1" applyBorder="1"/>
    <xf numFmtId="0" fontId="9" fillId="17" borderId="6" xfId="0" applyFont="1" applyFill="1" applyBorder="1"/>
    <xf numFmtId="2" fontId="0" fillId="17" borderId="3" xfId="0" applyNumberFormat="1" applyFill="1" applyBorder="1"/>
    <xf numFmtId="0" fontId="15" fillId="25" borderId="6" xfId="0" applyFont="1" applyFill="1" applyBorder="1"/>
    <xf numFmtId="0" fontId="0" fillId="26" borderId="3" xfId="0" applyFill="1" applyBorder="1"/>
    <xf numFmtId="0" fontId="13" fillId="26" borderId="3" xfId="0" applyFont="1" applyFill="1" applyBorder="1"/>
    <xf numFmtId="0" fontId="0" fillId="27" borderId="3" xfId="0" applyFill="1" applyBorder="1"/>
    <xf numFmtId="2" fontId="9" fillId="0" borderId="4" xfId="1" applyNumberFormat="1" applyFont="1" applyBorder="1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12" borderId="3" xfId="0" applyFont="1" applyFill="1" applyBorder="1"/>
    <xf numFmtId="0" fontId="8" fillId="23" borderId="3" xfId="0" applyFont="1" applyFill="1" applyBorder="1"/>
    <xf numFmtId="0" fontId="8" fillId="26" borderId="3" xfId="0" applyFont="1" applyFill="1" applyBorder="1"/>
    <xf numFmtId="0" fontId="8" fillId="17" borderId="3" xfId="0" applyFont="1" applyFill="1" applyBorder="1"/>
    <xf numFmtId="0" fontId="0" fillId="7" borderId="3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10" borderId="3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2" borderId="3" xfId="0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8" fillId="12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14" borderId="3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2" fontId="0" fillId="28" borderId="3" xfId="0" applyNumberFormat="1" applyFill="1" applyBorder="1"/>
    <xf numFmtId="0" fontId="0" fillId="29" borderId="3" xfId="0" applyFill="1" applyBorder="1"/>
    <xf numFmtId="2" fontId="0" fillId="29" borderId="3" xfId="0" applyNumberFormat="1" applyFill="1" applyBorder="1"/>
    <xf numFmtId="0" fontId="0" fillId="17" borderId="6" xfId="0" applyFill="1" applyBorder="1"/>
    <xf numFmtId="0" fontId="16" fillId="2" borderId="3" xfId="0" applyFont="1" applyFill="1" applyBorder="1"/>
    <xf numFmtId="2" fontId="16" fillId="2" borderId="3" xfId="0" applyNumberFormat="1" applyFont="1" applyFill="1" applyBorder="1"/>
    <xf numFmtId="0" fontId="16" fillId="4" borderId="3" xfId="0" applyFont="1" applyFill="1" applyBorder="1"/>
    <xf numFmtId="2" fontId="16" fillId="0" borderId="3" xfId="0" applyNumberFormat="1" applyFont="1" applyBorder="1"/>
    <xf numFmtId="0" fontId="16" fillId="0" borderId="0" xfId="0" applyFont="1"/>
    <xf numFmtId="0" fontId="17" fillId="0" borderId="0" xfId="0" applyFont="1"/>
    <xf numFmtId="2" fontId="16" fillId="0" borderId="0" xfId="0" applyNumberFormat="1" applyFont="1"/>
    <xf numFmtId="0" fontId="16" fillId="2" borderId="3" xfId="0" applyFont="1" applyFill="1" applyBorder="1" applyAlignment="1">
      <alignment horizontal="center"/>
    </xf>
    <xf numFmtId="2" fontId="16" fillId="28" borderId="3" xfId="0" applyNumberFormat="1" applyFont="1" applyFill="1" applyBorder="1"/>
    <xf numFmtId="0" fontId="16" fillId="29" borderId="3" xfId="0" applyFont="1" applyFill="1" applyBorder="1"/>
    <xf numFmtId="0" fontId="16" fillId="0" borderId="3" xfId="0" applyFont="1" applyBorder="1"/>
    <xf numFmtId="0" fontId="16" fillId="23" borderId="3" xfId="0" applyFont="1" applyFill="1" applyBorder="1"/>
    <xf numFmtId="1" fontId="5" fillId="3" borderId="0" xfId="0" applyNumberFormat="1" applyFont="1" applyFill="1" applyAlignment="1">
      <alignment horizontal="center" vertical="center" textRotation="90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5" borderId="4" xfId="0" applyFont="1" applyFill="1" applyBorder="1" applyAlignment="1">
      <alignment horizontal="center" vertical="center"/>
    </xf>
    <xf numFmtId="0" fontId="14" fillId="5" borderId="5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712"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CC6600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rgb="FFFF9900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theme="5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rgb="FFFFFF66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FF9900"/>
        </patternFill>
      </fill>
    </dxf>
    <dxf>
      <fill>
        <patternFill>
          <bgColor rgb="FF00CCFF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theme="2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theme="5" tint="0.39994506668294322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33CCFF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theme="5" tint="0.39994506668294322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33CCFF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rgb="FFFF9900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66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-0.499984740745262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66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33CCFF"/>
        </patternFill>
      </fill>
    </dxf>
    <dxf>
      <fill>
        <patternFill>
          <bgColor rgb="FF00CCFF"/>
        </patternFill>
      </fill>
    </dxf>
    <dxf>
      <fill>
        <patternFill>
          <bgColor rgb="FF99FF66"/>
        </patternFill>
      </fill>
    </dxf>
    <dxf>
      <fill>
        <patternFill>
          <bgColor rgb="FFCC6600"/>
        </patternFill>
      </fill>
    </dxf>
    <dxf>
      <fill>
        <patternFill>
          <bgColor theme="2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FF9900"/>
        </patternFill>
      </fill>
    </dxf>
    <dxf>
      <fill>
        <patternFill>
          <bgColor theme="2" tint="-0.24994659260841701"/>
        </patternFill>
      </fill>
    </dxf>
    <dxf>
      <fill>
        <patternFill>
          <bgColor rgb="FFCC6600"/>
        </patternFill>
      </fill>
    </dxf>
    <dxf>
      <fill>
        <patternFill>
          <bgColor rgb="FF99FF66"/>
        </patternFill>
      </fill>
    </dxf>
    <dxf>
      <fill>
        <patternFill>
          <bgColor rgb="FF00CCFF"/>
        </patternFill>
      </fill>
    </dxf>
    <dxf>
      <fill>
        <patternFill>
          <bgColor rgb="FF33CCFF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alignment horizontal="righ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indexed="8"/>
        <name val="Calibri"/>
        <family val="2"/>
        <scheme val="none"/>
      </font>
      <numFmt numFmtId="1" formatCode="0"/>
      <fill>
        <patternFill patternType="solid">
          <fgColor indexed="64"/>
          <bgColor theme="3" tint="0.89999084444715716"/>
        </patternFill>
      </fill>
      <alignment horizontal="center" vertical="center" textRotation="90" wrapText="0" indent="0" justifyLastLine="0" shrinkToFit="0" readingOrder="0"/>
    </dxf>
  </dxfs>
  <tableStyles count="0" defaultTableStyle="TableStyleMedium2" defaultPivotStyle="PivotStyleLight16"/>
  <colors>
    <mruColors>
      <color rgb="FFFFFF66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ymscore-my.sharepoint.com/personal/rachelrevell_gymscore_onmicrosoft_com/Documents/May%202026%20-%20Launch%20Pad/floor%20scores%20east%20Heat.xlsx" TargetMode="External"/><Relationship Id="rId1" Type="http://schemas.openxmlformats.org/officeDocument/2006/relationships/externalLinkPath" Target="https://gymscore-my.sharepoint.com/personal/rachelrevell_gymscore_onmicrosoft_com/Documents/May%202026%20-%20Launch%20Pad/floor%20scores%20east%20Hea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ymscore-my.sharepoint.com/personal/rachelrevell_gymscore_onmicrosoft_com/Documents/May%202026%20-%20Launch%20Pad/vault%20scores%20east%20heat.xlsx" TargetMode="External"/><Relationship Id="rId1" Type="http://schemas.openxmlformats.org/officeDocument/2006/relationships/externalLinkPath" Target="https://gymscore-my.sharepoint.com/personal/rachelrevell_gymscore_onmicrosoft_com/Documents/May%202026%20-%20Launch%20Pad/vault%20scores%20east%20hea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YvK5QJyra0GxXzvZHCSybXYRPH64b4pKk4YvhmEXEqg26ZxXRllwTKMG0mp0UTn5" itemId="0132US7573RCQUQ3XLYBC2BZXQVWJDYHMY"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  <sheetName val="113"/>
      <sheetName val="114"/>
      <sheetName val="115"/>
      <sheetName val="116"/>
      <sheetName val="117"/>
      <sheetName val="118"/>
      <sheetName val="119"/>
      <sheetName val="120"/>
      <sheetName val="121"/>
      <sheetName val="122"/>
      <sheetName val="123"/>
      <sheetName val="124"/>
      <sheetName val="125"/>
      <sheetName val="126"/>
      <sheetName val="127"/>
      <sheetName val="128"/>
      <sheetName val="129"/>
      <sheetName val="130"/>
      <sheetName val="131"/>
      <sheetName val="132"/>
      <sheetName val="133"/>
      <sheetName val="134"/>
      <sheetName val="135"/>
      <sheetName val="136"/>
      <sheetName val="137"/>
      <sheetName val="138"/>
      <sheetName val="139"/>
      <sheetName val="140"/>
      <sheetName val="141"/>
      <sheetName val="142"/>
      <sheetName val="143"/>
      <sheetName val="144"/>
      <sheetName val="145"/>
      <sheetName val="146"/>
      <sheetName val="147"/>
      <sheetName val="148"/>
      <sheetName val="149"/>
      <sheetName val="150"/>
      <sheetName val="151"/>
      <sheetName val="152"/>
      <sheetName val="153"/>
      <sheetName val="154"/>
      <sheetName val="155"/>
      <sheetName val="156"/>
      <sheetName val="157"/>
      <sheetName val="158"/>
      <sheetName val="159"/>
      <sheetName val="160"/>
      <sheetName val="161"/>
      <sheetName val="162"/>
      <sheetName val="163"/>
      <sheetName val="164"/>
      <sheetName val="165"/>
      <sheetName val="166"/>
      <sheetName val="167"/>
      <sheetName val="168"/>
      <sheetName val="169"/>
      <sheetName val="170"/>
      <sheetName val="171"/>
      <sheetName val="172"/>
      <sheetName val="173"/>
      <sheetName val="174"/>
      <sheetName val="175"/>
      <sheetName val="176"/>
      <sheetName val="177"/>
      <sheetName val="178"/>
      <sheetName val="179"/>
      <sheetName val="180"/>
      <sheetName val="181"/>
      <sheetName val="182"/>
      <sheetName val="183"/>
      <sheetName val="184"/>
      <sheetName val="185"/>
      <sheetName val="186"/>
      <sheetName val="187"/>
      <sheetName val="188"/>
      <sheetName val="189"/>
      <sheetName val="190"/>
      <sheetName val="191"/>
      <sheetName val="192"/>
      <sheetName val="193"/>
      <sheetName val="194"/>
      <sheetName val="195"/>
      <sheetName val="196"/>
      <sheetName val="197"/>
      <sheetName val="198"/>
      <sheetName val="199"/>
      <sheetName val="200"/>
      <sheetName val="201"/>
      <sheetName val="202"/>
      <sheetName val="203"/>
      <sheetName val="204"/>
      <sheetName val="205"/>
      <sheetName val="206"/>
      <sheetName val="207"/>
      <sheetName val="208"/>
      <sheetName val="209"/>
      <sheetName val="210"/>
      <sheetName val="211"/>
      <sheetName val="212"/>
      <sheetName val="213"/>
      <sheetName val="214"/>
      <sheetName val="215"/>
      <sheetName val="216"/>
      <sheetName val="217"/>
      <sheetName val="218"/>
      <sheetName val="219"/>
      <sheetName val="220"/>
      <sheetName val="221"/>
      <sheetName val="222"/>
      <sheetName val="223"/>
      <sheetName val="224"/>
      <sheetName val="225"/>
      <sheetName val="226"/>
      <sheetName val="227"/>
      <sheetName val="228"/>
      <sheetName val="229"/>
      <sheetName val="230"/>
      <sheetName val="231"/>
      <sheetName val="232"/>
      <sheetName val="233"/>
      <sheetName val="234"/>
      <sheetName val="235"/>
      <sheetName val="236"/>
      <sheetName val="237"/>
      <sheetName val="238"/>
      <sheetName val="239"/>
      <sheetName val="240"/>
      <sheetName val="241"/>
      <sheetName val="242"/>
      <sheetName val="243"/>
      <sheetName val="244"/>
      <sheetName val="macro personal "/>
    </sheetNames>
    <sheetDataSet>
      <sheetData sheetId="0">
        <row r="18">
          <cell r="I18">
            <v>12.15</v>
          </cell>
        </row>
      </sheetData>
      <sheetData sheetId="1">
        <row r="18">
          <cell r="I18">
            <v>11.3</v>
          </cell>
        </row>
      </sheetData>
      <sheetData sheetId="2">
        <row r="18">
          <cell r="I18">
            <v>12.85</v>
          </cell>
        </row>
      </sheetData>
      <sheetData sheetId="3">
        <row r="18">
          <cell r="I18">
            <v>13.35</v>
          </cell>
        </row>
      </sheetData>
      <sheetData sheetId="4">
        <row r="18">
          <cell r="I18">
            <v>12.15</v>
          </cell>
        </row>
      </sheetData>
      <sheetData sheetId="5">
        <row r="18">
          <cell r="I18">
            <v>11.3</v>
          </cell>
        </row>
      </sheetData>
      <sheetData sheetId="6">
        <row r="18">
          <cell r="I18">
            <v>11.2</v>
          </cell>
        </row>
      </sheetData>
      <sheetData sheetId="7">
        <row r="18">
          <cell r="I18">
            <v>10.85</v>
          </cell>
        </row>
      </sheetData>
      <sheetData sheetId="8">
        <row r="18">
          <cell r="I18">
            <v>10.45</v>
          </cell>
        </row>
      </sheetData>
      <sheetData sheetId="9">
        <row r="18">
          <cell r="I18">
            <v>10.7</v>
          </cell>
        </row>
      </sheetData>
      <sheetData sheetId="10">
        <row r="18">
          <cell r="I18">
            <v>10.45</v>
          </cell>
        </row>
      </sheetData>
      <sheetData sheetId="11">
        <row r="18">
          <cell r="I18">
            <v>10.1</v>
          </cell>
        </row>
      </sheetData>
      <sheetData sheetId="12">
        <row r="18">
          <cell r="I18">
            <v>10.75</v>
          </cell>
        </row>
      </sheetData>
      <sheetData sheetId="13">
        <row r="18">
          <cell r="I18">
            <v>11.35</v>
          </cell>
        </row>
      </sheetData>
      <sheetData sheetId="14">
        <row r="18">
          <cell r="I18">
            <v>12.05</v>
          </cell>
        </row>
      </sheetData>
      <sheetData sheetId="15">
        <row r="18">
          <cell r="I18"/>
        </row>
      </sheetData>
      <sheetData sheetId="16">
        <row r="18">
          <cell r="I18">
            <v>11.1</v>
          </cell>
        </row>
      </sheetData>
      <sheetData sheetId="17">
        <row r="18">
          <cell r="I18">
            <v>12.05</v>
          </cell>
        </row>
      </sheetData>
      <sheetData sheetId="18">
        <row r="18">
          <cell r="I18">
            <v>11.95</v>
          </cell>
        </row>
      </sheetData>
      <sheetData sheetId="19">
        <row r="18">
          <cell r="I18">
            <v>12.8</v>
          </cell>
        </row>
      </sheetData>
      <sheetData sheetId="20">
        <row r="18">
          <cell r="I18">
            <v>11.5</v>
          </cell>
        </row>
      </sheetData>
      <sheetData sheetId="21">
        <row r="18">
          <cell r="I18">
            <v>13.3</v>
          </cell>
        </row>
      </sheetData>
      <sheetData sheetId="22">
        <row r="18">
          <cell r="I18">
            <v>11.85</v>
          </cell>
        </row>
      </sheetData>
      <sheetData sheetId="23">
        <row r="18">
          <cell r="I18">
            <v>10.9</v>
          </cell>
        </row>
      </sheetData>
      <sheetData sheetId="24">
        <row r="18">
          <cell r="I18">
            <v>11.5</v>
          </cell>
        </row>
      </sheetData>
      <sheetData sheetId="25">
        <row r="18">
          <cell r="I18"/>
        </row>
      </sheetData>
      <sheetData sheetId="26">
        <row r="18">
          <cell r="I18">
            <v>11.05</v>
          </cell>
        </row>
      </sheetData>
      <sheetData sheetId="27">
        <row r="18">
          <cell r="I18">
            <v>10.95</v>
          </cell>
        </row>
      </sheetData>
      <sheetData sheetId="28">
        <row r="18">
          <cell r="I18">
            <v>7</v>
          </cell>
        </row>
      </sheetData>
      <sheetData sheetId="29">
        <row r="18">
          <cell r="I18">
            <v>12.15</v>
          </cell>
        </row>
      </sheetData>
      <sheetData sheetId="30">
        <row r="18">
          <cell r="I18">
            <v>11.35</v>
          </cell>
        </row>
      </sheetData>
      <sheetData sheetId="31">
        <row r="18">
          <cell r="I18">
            <v>10.6</v>
          </cell>
        </row>
      </sheetData>
      <sheetData sheetId="32">
        <row r="18">
          <cell r="I18">
            <v>9.65</v>
          </cell>
        </row>
      </sheetData>
      <sheetData sheetId="33">
        <row r="18">
          <cell r="I18">
            <v>11.45</v>
          </cell>
        </row>
      </sheetData>
      <sheetData sheetId="34">
        <row r="18">
          <cell r="I18">
            <v>12.6</v>
          </cell>
        </row>
      </sheetData>
      <sheetData sheetId="35">
        <row r="18">
          <cell r="I18">
            <v>12.6</v>
          </cell>
        </row>
      </sheetData>
      <sheetData sheetId="36">
        <row r="18">
          <cell r="I18">
            <v>12.2</v>
          </cell>
        </row>
      </sheetData>
      <sheetData sheetId="37">
        <row r="18">
          <cell r="I18">
            <v>11.95</v>
          </cell>
        </row>
      </sheetData>
      <sheetData sheetId="38">
        <row r="18">
          <cell r="I18">
            <v>12.15</v>
          </cell>
        </row>
      </sheetData>
      <sheetData sheetId="39"/>
      <sheetData sheetId="40"/>
      <sheetData sheetId="41"/>
      <sheetData sheetId="42"/>
      <sheetData sheetId="43"/>
      <sheetData sheetId="44">
        <row r="18">
          <cell r="I18">
            <v>12.65</v>
          </cell>
        </row>
      </sheetData>
      <sheetData sheetId="45">
        <row r="18">
          <cell r="I18">
            <v>9.5500000000000007</v>
          </cell>
        </row>
      </sheetData>
      <sheetData sheetId="46">
        <row r="18">
          <cell r="I18">
            <v>9.8000000000000007</v>
          </cell>
        </row>
      </sheetData>
      <sheetData sheetId="47">
        <row r="18">
          <cell r="I18">
            <v>8.65</v>
          </cell>
        </row>
      </sheetData>
      <sheetData sheetId="48"/>
      <sheetData sheetId="49">
        <row r="18">
          <cell r="I18">
            <v>12.75</v>
          </cell>
        </row>
      </sheetData>
      <sheetData sheetId="50">
        <row r="18">
          <cell r="I18">
            <v>11.9</v>
          </cell>
        </row>
      </sheetData>
      <sheetData sheetId="51">
        <row r="18">
          <cell r="I18">
            <v>12.2</v>
          </cell>
        </row>
      </sheetData>
      <sheetData sheetId="52">
        <row r="18">
          <cell r="I18"/>
        </row>
      </sheetData>
      <sheetData sheetId="53">
        <row r="18">
          <cell r="I18">
            <v>11.75</v>
          </cell>
        </row>
      </sheetData>
      <sheetData sheetId="54">
        <row r="18">
          <cell r="I18">
            <v>11.1</v>
          </cell>
        </row>
      </sheetData>
      <sheetData sheetId="55">
        <row r="18">
          <cell r="I18">
            <v>11.3</v>
          </cell>
        </row>
      </sheetData>
      <sheetData sheetId="56">
        <row r="18">
          <cell r="I18">
            <v>11.15</v>
          </cell>
        </row>
      </sheetData>
      <sheetData sheetId="57">
        <row r="18">
          <cell r="I18">
            <v>10.7</v>
          </cell>
        </row>
      </sheetData>
      <sheetData sheetId="58">
        <row r="18">
          <cell r="I18">
            <v>11.15</v>
          </cell>
        </row>
      </sheetData>
      <sheetData sheetId="59">
        <row r="18">
          <cell r="I18">
            <v>12.1</v>
          </cell>
        </row>
      </sheetData>
      <sheetData sheetId="60">
        <row r="18">
          <cell r="I18">
            <v>11.2</v>
          </cell>
        </row>
      </sheetData>
      <sheetData sheetId="61">
        <row r="18">
          <cell r="I18">
            <v>12</v>
          </cell>
        </row>
      </sheetData>
      <sheetData sheetId="62">
        <row r="18">
          <cell r="I18">
            <v>11.8</v>
          </cell>
        </row>
      </sheetData>
      <sheetData sheetId="63">
        <row r="18">
          <cell r="I18">
            <v>11.8</v>
          </cell>
        </row>
      </sheetData>
      <sheetData sheetId="64">
        <row r="18">
          <cell r="I18">
            <v>11.95</v>
          </cell>
        </row>
      </sheetData>
      <sheetData sheetId="65">
        <row r="18">
          <cell r="I18">
            <v>11.7</v>
          </cell>
        </row>
      </sheetData>
      <sheetData sheetId="66">
        <row r="18">
          <cell r="I18"/>
        </row>
      </sheetData>
      <sheetData sheetId="67">
        <row r="18">
          <cell r="I18">
            <v>12.2</v>
          </cell>
        </row>
      </sheetData>
      <sheetData sheetId="68">
        <row r="18">
          <cell r="I18">
            <v>12.35</v>
          </cell>
        </row>
      </sheetData>
      <sheetData sheetId="69">
        <row r="18">
          <cell r="I18">
            <v>10.5</v>
          </cell>
        </row>
      </sheetData>
      <sheetData sheetId="70">
        <row r="18">
          <cell r="I18">
            <v>11.1</v>
          </cell>
        </row>
      </sheetData>
      <sheetData sheetId="71">
        <row r="18">
          <cell r="I18">
            <v>10.9</v>
          </cell>
        </row>
      </sheetData>
      <sheetData sheetId="72">
        <row r="18">
          <cell r="I18">
            <v>10.95</v>
          </cell>
        </row>
      </sheetData>
      <sheetData sheetId="73">
        <row r="18">
          <cell r="I18">
            <v>10.9</v>
          </cell>
        </row>
      </sheetData>
      <sheetData sheetId="74">
        <row r="18">
          <cell r="I18">
            <v>11.8</v>
          </cell>
        </row>
      </sheetData>
      <sheetData sheetId="75">
        <row r="18">
          <cell r="I18">
            <v>11.45</v>
          </cell>
        </row>
      </sheetData>
      <sheetData sheetId="76">
        <row r="18">
          <cell r="I18">
            <v>11.25</v>
          </cell>
        </row>
      </sheetData>
      <sheetData sheetId="77"/>
      <sheetData sheetId="78"/>
      <sheetData sheetId="79">
        <row r="18">
          <cell r="I18"/>
        </row>
      </sheetData>
      <sheetData sheetId="80">
        <row r="18">
          <cell r="I18">
            <v>11.25</v>
          </cell>
        </row>
      </sheetData>
      <sheetData sheetId="81">
        <row r="18">
          <cell r="I18">
            <v>11.15</v>
          </cell>
        </row>
      </sheetData>
      <sheetData sheetId="82">
        <row r="18">
          <cell r="I18">
            <v>11.2</v>
          </cell>
        </row>
      </sheetData>
      <sheetData sheetId="83">
        <row r="18">
          <cell r="I18">
            <v>10.9</v>
          </cell>
        </row>
      </sheetData>
      <sheetData sheetId="84"/>
      <sheetData sheetId="85">
        <row r="18">
          <cell r="I18">
            <v>11.1</v>
          </cell>
        </row>
      </sheetData>
      <sheetData sheetId="86"/>
      <sheetData sheetId="87">
        <row r="18">
          <cell r="I18">
            <v>12</v>
          </cell>
        </row>
      </sheetData>
      <sheetData sheetId="88">
        <row r="18">
          <cell r="I18">
            <v>11.25</v>
          </cell>
        </row>
      </sheetData>
      <sheetData sheetId="89">
        <row r="18">
          <cell r="I18">
            <v>11.7</v>
          </cell>
        </row>
      </sheetData>
      <sheetData sheetId="90">
        <row r="18">
          <cell r="I18">
            <v>11.95</v>
          </cell>
        </row>
      </sheetData>
      <sheetData sheetId="91">
        <row r="18">
          <cell r="I18">
            <v>11.85</v>
          </cell>
        </row>
      </sheetData>
      <sheetData sheetId="92">
        <row r="18">
          <cell r="I18">
            <v>11.1</v>
          </cell>
        </row>
      </sheetData>
      <sheetData sheetId="93">
        <row r="18">
          <cell r="I18">
            <v>10.8</v>
          </cell>
        </row>
      </sheetData>
      <sheetData sheetId="94">
        <row r="18">
          <cell r="I18">
            <v>11.2</v>
          </cell>
        </row>
      </sheetData>
      <sheetData sheetId="95">
        <row r="18">
          <cell r="I18">
            <v>10.75</v>
          </cell>
        </row>
      </sheetData>
      <sheetData sheetId="96">
        <row r="18">
          <cell r="I18">
            <v>11.1</v>
          </cell>
        </row>
      </sheetData>
      <sheetData sheetId="97">
        <row r="18">
          <cell r="I18">
            <v>11.25</v>
          </cell>
        </row>
      </sheetData>
      <sheetData sheetId="98">
        <row r="18">
          <cell r="I18">
            <v>11.25</v>
          </cell>
        </row>
      </sheetData>
      <sheetData sheetId="99"/>
      <sheetData sheetId="100"/>
      <sheetData sheetId="101"/>
      <sheetData sheetId="102"/>
      <sheetData sheetId="103"/>
      <sheetData sheetId="104">
        <row r="18">
          <cell r="I18">
            <v>12.4</v>
          </cell>
        </row>
      </sheetData>
      <sheetData sheetId="105">
        <row r="18">
          <cell r="I18">
            <v>12.3</v>
          </cell>
        </row>
      </sheetData>
      <sheetData sheetId="106">
        <row r="18">
          <cell r="I18">
            <v>12.45</v>
          </cell>
        </row>
      </sheetData>
      <sheetData sheetId="107">
        <row r="18">
          <cell r="I18">
            <v>11.9</v>
          </cell>
        </row>
      </sheetData>
      <sheetData sheetId="108">
        <row r="18">
          <cell r="I18">
            <v>12.55</v>
          </cell>
        </row>
      </sheetData>
      <sheetData sheetId="109">
        <row r="18">
          <cell r="I18">
            <v>10.7</v>
          </cell>
        </row>
      </sheetData>
      <sheetData sheetId="110">
        <row r="18">
          <cell r="I18">
            <v>10.65</v>
          </cell>
        </row>
      </sheetData>
      <sheetData sheetId="111">
        <row r="18">
          <cell r="I18">
            <v>11.35</v>
          </cell>
        </row>
      </sheetData>
      <sheetData sheetId="112">
        <row r="18">
          <cell r="I18">
            <v>11.75</v>
          </cell>
        </row>
      </sheetData>
      <sheetData sheetId="113">
        <row r="18">
          <cell r="I18">
            <v>12.6</v>
          </cell>
        </row>
      </sheetData>
      <sheetData sheetId="114">
        <row r="18">
          <cell r="I18">
            <v>11.95</v>
          </cell>
        </row>
      </sheetData>
      <sheetData sheetId="115">
        <row r="18">
          <cell r="I18">
            <v>11.75</v>
          </cell>
        </row>
      </sheetData>
      <sheetData sheetId="116">
        <row r="18">
          <cell r="I18">
            <v>12.7</v>
          </cell>
        </row>
      </sheetData>
      <sheetData sheetId="117">
        <row r="18">
          <cell r="I18">
            <v>11.8</v>
          </cell>
        </row>
      </sheetData>
      <sheetData sheetId="118">
        <row r="18">
          <cell r="I18">
            <v>11.55</v>
          </cell>
        </row>
      </sheetData>
      <sheetData sheetId="119">
        <row r="18">
          <cell r="I18">
            <v>12.25</v>
          </cell>
        </row>
      </sheetData>
      <sheetData sheetId="120">
        <row r="18">
          <cell r="I18">
            <v>11.35</v>
          </cell>
        </row>
      </sheetData>
      <sheetData sheetId="121">
        <row r="18">
          <cell r="I18">
            <v>10.3</v>
          </cell>
        </row>
      </sheetData>
      <sheetData sheetId="122">
        <row r="18">
          <cell r="I18"/>
        </row>
      </sheetData>
      <sheetData sheetId="123">
        <row r="18">
          <cell r="I18"/>
        </row>
      </sheetData>
      <sheetData sheetId="124">
        <row r="18">
          <cell r="I18"/>
        </row>
      </sheetData>
      <sheetData sheetId="125">
        <row r="18">
          <cell r="I18">
            <v>11.75</v>
          </cell>
        </row>
      </sheetData>
      <sheetData sheetId="126">
        <row r="18">
          <cell r="I18"/>
        </row>
      </sheetData>
      <sheetData sheetId="127">
        <row r="18">
          <cell r="I18">
            <v>11.95</v>
          </cell>
        </row>
      </sheetData>
      <sheetData sheetId="128">
        <row r="18">
          <cell r="I18">
            <v>10.95</v>
          </cell>
        </row>
      </sheetData>
      <sheetData sheetId="129">
        <row r="18">
          <cell r="I18">
            <v>11</v>
          </cell>
        </row>
      </sheetData>
      <sheetData sheetId="130"/>
      <sheetData sheetId="131">
        <row r="18">
          <cell r="I18">
            <v>10.1</v>
          </cell>
        </row>
      </sheetData>
      <sheetData sheetId="132"/>
      <sheetData sheetId="133">
        <row r="18">
          <cell r="I18"/>
        </row>
      </sheetData>
      <sheetData sheetId="134">
        <row r="18">
          <cell r="I18">
            <v>10.9</v>
          </cell>
        </row>
      </sheetData>
      <sheetData sheetId="135">
        <row r="18">
          <cell r="I18">
            <v>10.75</v>
          </cell>
        </row>
      </sheetData>
      <sheetData sheetId="136">
        <row r="18">
          <cell r="I18">
            <v>10.45</v>
          </cell>
        </row>
      </sheetData>
      <sheetData sheetId="137">
        <row r="18">
          <cell r="I18">
            <v>10.050000000000001</v>
          </cell>
        </row>
      </sheetData>
      <sheetData sheetId="138">
        <row r="18">
          <cell r="I18">
            <v>9.5</v>
          </cell>
        </row>
      </sheetData>
      <sheetData sheetId="139">
        <row r="18">
          <cell r="I18">
            <v>8.65</v>
          </cell>
        </row>
      </sheetData>
      <sheetData sheetId="140">
        <row r="18">
          <cell r="I18">
            <v>11.5</v>
          </cell>
        </row>
      </sheetData>
      <sheetData sheetId="141">
        <row r="18">
          <cell r="I18">
            <v>11.05</v>
          </cell>
        </row>
      </sheetData>
      <sheetData sheetId="142"/>
      <sheetData sheetId="143">
        <row r="18">
          <cell r="I18">
            <v>11.6</v>
          </cell>
        </row>
      </sheetData>
      <sheetData sheetId="144">
        <row r="18">
          <cell r="I18"/>
        </row>
      </sheetData>
      <sheetData sheetId="145">
        <row r="18">
          <cell r="I18"/>
        </row>
      </sheetData>
      <sheetData sheetId="146">
        <row r="18">
          <cell r="I18"/>
        </row>
      </sheetData>
      <sheetData sheetId="147">
        <row r="18">
          <cell r="I18"/>
        </row>
      </sheetData>
      <sheetData sheetId="148">
        <row r="18">
          <cell r="I18"/>
        </row>
      </sheetData>
      <sheetData sheetId="149">
        <row r="18">
          <cell r="I18"/>
        </row>
      </sheetData>
      <sheetData sheetId="150">
        <row r="18">
          <cell r="I18"/>
        </row>
      </sheetData>
      <sheetData sheetId="151">
        <row r="18">
          <cell r="I18"/>
        </row>
      </sheetData>
      <sheetData sheetId="152">
        <row r="18">
          <cell r="I18"/>
        </row>
      </sheetData>
      <sheetData sheetId="153">
        <row r="18">
          <cell r="I18"/>
        </row>
      </sheetData>
      <sheetData sheetId="154">
        <row r="18">
          <cell r="I18"/>
        </row>
      </sheetData>
      <sheetData sheetId="155">
        <row r="18">
          <cell r="I18"/>
        </row>
      </sheetData>
      <sheetData sheetId="156">
        <row r="18">
          <cell r="I18"/>
        </row>
      </sheetData>
      <sheetData sheetId="157">
        <row r="18">
          <cell r="I18"/>
        </row>
      </sheetData>
      <sheetData sheetId="158">
        <row r="18">
          <cell r="I18"/>
        </row>
      </sheetData>
      <sheetData sheetId="159">
        <row r="18">
          <cell r="I18"/>
        </row>
      </sheetData>
      <sheetData sheetId="160">
        <row r="18">
          <cell r="I18"/>
        </row>
      </sheetData>
      <sheetData sheetId="161">
        <row r="18">
          <cell r="I18"/>
        </row>
      </sheetData>
      <sheetData sheetId="162">
        <row r="18">
          <cell r="I18"/>
        </row>
      </sheetData>
      <sheetData sheetId="163">
        <row r="18">
          <cell r="I18"/>
        </row>
      </sheetData>
      <sheetData sheetId="164">
        <row r="18">
          <cell r="I18"/>
        </row>
      </sheetData>
      <sheetData sheetId="165">
        <row r="18">
          <cell r="I18"/>
        </row>
      </sheetData>
      <sheetData sheetId="166">
        <row r="18">
          <cell r="I18"/>
        </row>
      </sheetData>
      <sheetData sheetId="167">
        <row r="18">
          <cell r="I18"/>
        </row>
      </sheetData>
      <sheetData sheetId="168">
        <row r="18">
          <cell r="I18"/>
        </row>
      </sheetData>
      <sheetData sheetId="169">
        <row r="18">
          <cell r="I18"/>
        </row>
      </sheetData>
      <sheetData sheetId="170">
        <row r="18">
          <cell r="I18"/>
        </row>
      </sheetData>
      <sheetData sheetId="171">
        <row r="18">
          <cell r="I18"/>
        </row>
      </sheetData>
      <sheetData sheetId="172">
        <row r="18">
          <cell r="I18"/>
        </row>
      </sheetData>
      <sheetData sheetId="173">
        <row r="18">
          <cell r="I18"/>
        </row>
      </sheetData>
      <sheetData sheetId="174">
        <row r="18">
          <cell r="I18"/>
        </row>
      </sheetData>
      <sheetData sheetId="175">
        <row r="18">
          <cell r="I18"/>
        </row>
      </sheetData>
      <sheetData sheetId="176">
        <row r="18">
          <cell r="I18"/>
        </row>
      </sheetData>
      <sheetData sheetId="177">
        <row r="18">
          <cell r="I18"/>
        </row>
      </sheetData>
      <sheetData sheetId="178">
        <row r="18">
          <cell r="I18"/>
        </row>
      </sheetData>
      <sheetData sheetId="179">
        <row r="18">
          <cell r="I18"/>
        </row>
      </sheetData>
      <sheetData sheetId="180">
        <row r="18">
          <cell r="I18"/>
        </row>
      </sheetData>
      <sheetData sheetId="181">
        <row r="18">
          <cell r="I18"/>
        </row>
      </sheetData>
      <sheetData sheetId="182">
        <row r="18">
          <cell r="I18"/>
        </row>
      </sheetData>
      <sheetData sheetId="183">
        <row r="18">
          <cell r="I18"/>
        </row>
      </sheetData>
      <sheetData sheetId="184">
        <row r="18">
          <cell r="I18"/>
        </row>
      </sheetData>
      <sheetData sheetId="185">
        <row r="18">
          <cell r="I18"/>
        </row>
      </sheetData>
      <sheetData sheetId="186">
        <row r="18">
          <cell r="I18"/>
        </row>
      </sheetData>
      <sheetData sheetId="187">
        <row r="18">
          <cell r="I18"/>
        </row>
      </sheetData>
      <sheetData sheetId="188">
        <row r="18">
          <cell r="I18"/>
        </row>
      </sheetData>
      <sheetData sheetId="189">
        <row r="18">
          <cell r="I18"/>
        </row>
      </sheetData>
      <sheetData sheetId="190">
        <row r="18">
          <cell r="I18"/>
        </row>
      </sheetData>
      <sheetData sheetId="191">
        <row r="18">
          <cell r="I18"/>
        </row>
      </sheetData>
      <sheetData sheetId="192">
        <row r="18">
          <cell r="I18"/>
        </row>
      </sheetData>
      <sheetData sheetId="193">
        <row r="18">
          <cell r="I18"/>
        </row>
      </sheetData>
      <sheetData sheetId="194">
        <row r="18">
          <cell r="I18"/>
        </row>
      </sheetData>
      <sheetData sheetId="195">
        <row r="18">
          <cell r="I18"/>
        </row>
      </sheetData>
      <sheetData sheetId="196">
        <row r="18">
          <cell r="I18"/>
        </row>
      </sheetData>
      <sheetData sheetId="197">
        <row r="18">
          <cell r="I18"/>
        </row>
      </sheetData>
      <sheetData sheetId="198">
        <row r="18">
          <cell r="I18"/>
        </row>
      </sheetData>
      <sheetData sheetId="199">
        <row r="18">
          <cell r="I18"/>
        </row>
      </sheetData>
      <sheetData sheetId="200">
        <row r="18">
          <cell r="I18"/>
        </row>
      </sheetData>
      <sheetData sheetId="201">
        <row r="18">
          <cell r="I18"/>
        </row>
      </sheetData>
      <sheetData sheetId="202">
        <row r="18">
          <cell r="I18"/>
        </row>
      </sheetData>
      <sheetData sheetId="203">
        <row r="18">
          <cell r="I18"/>
        </row>
      </sheetData>
      <sheetData sheetId="204">
        <row r="18">
          <cell r="I18"/>
        </row>
      </sheetData>
      <sheetData sheetId="205">
        <row r="18">
          <cell r="I18"/>
        </row>
      </sheetData>
      <sheetData sheetId="206">
        <row r="18">
          <cell r="I18"/>
        </row>
      </sheetData>
      <sheetData sheetId="207">
        <row r="18">
          <cell r="I18"/>
        </row>
      </sheetData>
      <sheetData sheetId="208">
        <row r="18">
          <cell r="I18"/>
        </row>
      </sheetData>
      <sheetData sheetId="209">
        <row r="18">
          <cell r="I18"/>
        </row>
      </sheetData>
      <sheetData sheetId="210">
        <row r="18">
          <cell r="I18"/>
        </row>
      </sheetData>
      <sheetData sheetId="211">
        <row r="18">
          <cell r="I18"/>
        </row>
      </sheetData>
      <sheetData sheetId="212">
        <row r="18">
          <cell r="I18"/>
        </row>
      </sheetData>
      <sheetData sheetId="213">
        <row r="18">
          <cell r="I18"/>
        </row>
      </sheetData>
      <sheetData sheetId="214">
        <row r="18">
          <cell r="I18"/>
        </row>
      </sheetData>
      <sheetData sheetId="215">
        <row r="18">
          <cell r="I18"/>
        </row>
      </sheetData>
      <sheetData sheetId="216">
        <row r="18">
          <cell r="I18"/>
        </row>
      </sheetData>
      <sheetData sheetId="217">
        <row r="18">
          <cell r="I18"/>
        </row>
      </sheetData>
      <sheetData sheetId="218">
        <row r="18">
          <cell r="I18"/>
        </row>
      </sheetData>
      <sheetData sheetId="219">
        <row r="18">
          <cell r="I18"/>
        </row>
      </sheetData>
      <sheetData sheetId="220">
        <row r="18">
          <cell r="I18"/>
        </row>
      </sheetData>
      <sheetData sheetId="221">
        <row r="18">
          <cell r="I18"/>
        </row>
      </sheetData>
      <sheetData sheetId="222">
        <row r="18">
          <cell r="I18"/>
        </row>
      </sheetData>
      <sheetData sheetId="223">
        <row r="18">
          <cell r="I18"/>
        </row>
      </sheetData>
      <sheetData sheetId="224">
        <row r="18">
          <cell r="I18"/>
        </row>
      </sheetData>
      <sheetData sheetId="225">
        <row r="18">
          <cell r="I18"/>
        </row>
      </sheetData>
      <sheetData sheetId="226">
        <row r="18">
          <cell r="I18"/>
        </row>
      </sheetData>
      <sheetData sheetId="227">
        <row r="18">
          <cell r="I18"/>
        </row>
      </sheetData>
      <sheetData sheetId="228">
        <row r="18">
          <cell r="I18"/>
        </row>
      </sheetData>
      <sheetData sheetId="229">
        <row r="18">
          <cell r="I18"/>
        </row>
      </sheetData>
      <sheetData sheetId="230">
        <row r="18">
          <cell r="I18"/>
        </row>
      </sheetData>
      <sheetData sheetId="231">
        <row r="18">
          <cell r="I18"/>
        </row>
      </sheetData>
      <sheetData sheetId="232">
        <row r="18">
          <cell r="I18"/>
        </row>
      </sheetData>
      <sheetData sheetId="233">
        <row r="18">
          <cell r="I18"/>
        </row>
      </sheetData>
      <sheetData sheetId="234">
        <row r="18">
          <cell r="I18"/>
        </row>
      </sheetData>
      <sheetData sheetId="235">
        <row r="18">
          <cell r="I18"/>
        </row>
      </sheetData>
      <sheetData sheetId="236">
        <row r="18">
          <cell r="I18"/>
        </row>
      </sheetData>
      <sheetData sheetId="237">
        <row r="18">
          <cell r="I18"/>
        </row>
      </sheetData>
      <sheetData sheetId="238">
        <row r="18">
          <cell r="I18"/>
        </row>
      </sheetData>
      <sheetData sheetId="239">
        <row r="18">
          <cell r="I18"/>
        </row>
      </sheetData>
      <sheetData sheetId="240">
        <row r="18">
          <cell r="I18"/>
        </row>
      </sheetData>
      <sheetData sheetId="241">
        <row r="18">
          <cell r="I18"/>
        </row>
      </sheetData>
      <sheetData sheetId="242">
        <row r="18">
          <cell r="I18"/>
        </row>
      </sheetData>
      <sheetData sheetId="243">
        <row r="18">
          <cell r="I18"/>
        </row>
      </sheetData>
      <sheetData sheetId="24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YvK5QJyra0GxXzvZHCSybXYRPH64b4pKk4YvhmEXEqg26ZxXRllwTKMG0mp0UTn5" itemId="0132US75375WPEWE3CEBFLJJ3JUEGYD5FX"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  <sheetName val="113"/>
      <sheetName val="114"/>
      <sheetName val="115"/>
      <sheetName val="116"/>
      <sheetName val="117"/>
      <sheetName val="118"/>
      <sheetName val="119"/>
      <sheetName val="120"/>
      <sheetName val="121"/>
      <sheetName val="122"/>
      <sheetName val="123"/>
      <sheetName val="124"/>
      <sheetName val="125"/>
      <sheetName val="126"/>
      <sheetName val="127"/>
      <sheetName val="128"/>
      <sheetName val="129"/>
      <sheetName val="130"/>
      <sheetName val="131"/>
      <sheetName val="132"/>
      <sheetName val="133"/>
      <sheetName val="134"/>
      <sheetName val="135"/>
      <sheetName val="136"/>
      <sheetName val="137"/>
      <sheetName val="138"/>
      <sheetName val="139"/>
      <sheetName val="140"/>
      <sheetName val="141"/>
      <sheetName val="142"/>
      <sheetName val="143"/>
      <sheetName val="144"/>
      <sheetName val="145"/>
      <sheetName val="146"/>
      <sheetName val="147"/>
      <sheetName val="148"/>
      <sheetName val="149"/>
      <sheetName val="150"/>
      <sheetName val="151"/>
      <sheetName val="152"/>
      <sheetName val="153"/>
      <sheetName val="154"/>
      <sheetName val="155"/>
      <sheetName val="156"/>
      <sheetName val="157"/>
      <sheetName val="158"/>
      <sheetName val="159"/>
      <sheetName val="160"/>
      <sheetName val="161"/>
      <sheetName val="162"/>
      <sheetName val="163"/>
      <sheetName val="164"/>
      <sheetName val="165"/>
      <sheetName val="166"/>
      <sheetName val="167"/>
      <sheetName val="168"/>
      <sheetName val="169"/>
      <sheetName val="170"/>
      <sheetName val="171"/>
      <sheetName val="172"/>
      <sheetName val="173"/>
      <sheetName val="174"/>
      <sheetName val="175"/>
      <sheetName val="176"/>
      <sheetName val="177"/>
      <sheetName val="178"/>
      <sheetName val="179"/>
      <sheetName val="180"/>
      <sheetName val="181"/>
      <sheetName val="182"/>
      <sheetName val="183"/>
      <sheetName val="184"/>
      <sheetName val="185"/>
      <sheetName val="186"/>
      <sheetName val="187"/>
      <sheetName val="188"/>
      <sheetName val="189"/>
      <sheetName val="190"/>
      <sheetName val="191"/>
      <sheetName val="192"/>
      <sheetName val="193"/>
      <sheetName val="194"/>
      <sheetName val="195"/>
      <sheetName val="196"/>
      <sheetName val="197"/>
      <sheetName val="198"/>
      <sheetName val="199"/>
      <sheetName val="200"/>
      <sheetName val="201"/>
      <sheetName val="202"/>
      <sheetName val="203"/>
      <sheetName val="204"/>
      <sheetName val="205"/>
      <sheetName val="206"/>
      <sheetName val="207"/>
      <sheetName val="208"/>
      <sheetName val="209"/>
      <sheetName val="210"/>
      <sheetName val="211"/>
      <sheetName val="212"/>
      <sheetName val="213"/>
      <sheetName val="214"/>
      <sheetName val="215"/>
      <sheetName val="216"/>
      <sheetName val="217"/>
      <sheetName val="218"/>
      <sheetName val="219"/>
      <sheetName val="220"/>
      <sheetName val="221"/>
      <sheetName val="222"/>
      <sheetName val="223"/>
      <sheetName val="224"/>
      <sheetName val="225"/>
      <sheetName val="226"/>
      <sheetName val="227"/>
      <sheetName val="228"/>
      <sheetName val="229"/>
      <sheetName val="230"/>
      <sheetName val="231"/>
      <sheetName val="232"/>
      <sheetName val="233"/>
      <sheetName val="234"/>
      <sheetName val="235"/>
      <sheetName val="236"/>
      <sheetName val="237"/>
      <sheetName val="238"/>
      <sheetName val="239"/>
      <sheetName val="240"/>
      <sheetName val="241"/>
      <sheetName val="242"/>
      <sheetName val="243"/>
      <sheetName val="244"/>
      <sheetName val="macro personal "/>
    </sheetNames>
    <sheetDataSet>
      <sheetData sheetId="0">
        <row r="18">
          <cell r="I18">
            <v>12.5</v>
          </cell>
        </row>
      </sheetData>
      <sheetData sheetId="1">
        <row r="18">
          <cell r="I18">
            <v>10.4</v>
          </cell>
        </row>
      </sheetData>
      <sheetData sheetId="2">
        <row r="18">
          <cell r="I18">
            <v>12.7</v>
          </cell>
        </row>
      </sheetData>
      <sheetData sheetId="3">
        <row r="18">
          <cell r="I18">
            <v>13.8</v>
          </cell>
        </row>
      </sheetData>
      <sheetData sheetId="4">
        <row r="18">
          <cell r="I18">
            <v>11.25</v>
          </cell>
        </row>
      </sheetData>
      <sheetData sheetId="5">
        <row r="18">
          <cell r="I18">
            <v>11.6</v>
          </cell>
        </row>
      </sheetData>
      <sheetData sheetId="6">
        <row r="18">
          <cell r="I18">
            <v>11.4</v>
          </cell>
        </row>
      </sheetData>
      <sheetData sheetId="7">
        <row r="18">
          <cell r="I18">
            <v>11.15</v>
          </cell>
        </row>
      </sheetData>
      <sheetData sheetId="8">
        <row r="18">
          <cell r="I18">
            <v>10.95</v>
          </cell>
        </row>
      </sheetData>
      <sheetData sheetId="9">
        <row r="18">
          <cell r="I18">
            <v>11.15</v>
          </cell>
        </row>
      </sheetData>
      <sheetData sheetId="10">
        <row r="18">
          <cell r="I18">
            <v>10.95</v>
          </cell>
        </row>
      </sheetData>
      <sheetData sheetId="11">
        <row r="18">
          <cell r="I18">
            <v>11.3</v>
          </cell>
        </row>
      </sheetData>
      <sheetData sheetId="12">
        <row r="18">
          <cell r="I18">
            <v>11.3</v>
          </cell>
        </row>
      </sheetData>
      <sheetData sheetId="13">
        <row r="18">
          <cell r="I18">
            <v>11.2</v>
          </cell>
        </row>
      </sheetData>
      <sheetData sheetId="14">
        <row r="18">
          <cell r="I18">
            <v>12.7</v>
          </cell>
        </row>
      </sheetData>
      <sheetData sheetId="15">
        <row r="18">
          <cell r="I18"/>
        </row>
      </sheetData>
      <sheetData sheetId="16">
        <row r="18">
          <cell r="I18">
            <v>12.45</v>
          </cell>
        </row>
      </sheetData>
      <sheetData sheetId="17">
        <row r="18">
          <cell r="I18">
            <v>12.4</v>
          </cell>
        </row>
      </sheetData>
      <sheetData sheetId="18">
        <row r="18">
          <cell r="I18">
            <v>12.25</v>
          </cell>
        </row>
      </sheetData>
      <sheetData sheetId="19">
        <row r="18">
          <cell r="I18">
            <v>12.8</v>
          </cell>
        </row>
      </sheetData>
      <sheetData sheetId="20">
        <row r="18">
          <cell r="I18">
            <v>11.35</v>
          </cell>
        </row>
      </sheetData>
      <sheetData sheetId="21">
        <row r="18">
          <cell r="I18">
            <v>11.4</v>
          </cell>
        </row>
      </sheetData>
      <sheetData sheetId="22">
        <row r="18">
          <cell r="I18">
            <v>11.3</v>
          </cell>
        </row>
      </sheetData>
      <sheetData sheetId="23">
        <row r="18">
          <cell r="I18">
            <v>11.05</v>
          </cell>
        </row>
      </sheetData>
      <sheetData sheetId="24">
        <row r="18">
          <cell r="I18">
            <v>11</v>
          </cell>
        </row>
      </sheetData>
      <sheetData sheetId="25">
        <row r="18">
          <cell r="I18"/>
        </row>
      </sheetData>
      <sheetData sheetId="26">
        <row r="18">
          <cell r="I18">
            <v>10.6</v>
          </cell>
        </row>
      </sheetData>
      <sheetData sheetId="27">
        <row r="18">
          <cell r="I18">
            <v>10.1</v>
          </cell>
        </row>
      </sheetData>
      <sheetData sheetId="28">
        <row r="18">
          <cell r="I18">
            <v>7</v>
          </cell>
        </row>
      </sheetData>
      <sheetData sheetId="29">
        <row r="18">
          <cell r="I18">
            <v>12.5</v>
          </cell>
        </row>
      </sheetData>
      <sheetData sheetId="30">
        <row r="18">
          <cell r="I18">
            <v>11.45</v>
          </cell>
        </row>
      </sheetData>
      <sheetData sheetId="31">
        <row r="18">
          <cell r="I18">
            <v>11.5</v>
          </cell>
        </row>
      </sheetData>
      <sheetData sheetId="32">
        <row r="18">
          <cell r="I18">
            <v>11.35</v>
          </cell>
        </row>
      </sheetData>
      <sheetData sheetId="33">
        <row r="18">
          <cell r="I18">
            <v>11.4</v>
          </cell>
        </row>
      </sheetData>
      <sheetData sheetId="34">
        <row r="18">
          <cell r="I18">
            <v>13</v>
          </cell>
        </row>
      </sheetData>
      <sheetData sheetId="35">
        <row r="18">
          <cell r="I18">
            <v>12.75</v>
          </cell>
        </row>
      </sheetData>
      <sheetData sheetId="36">
        <row r="18">
          <cell r="I18">
            <v>12.35</v>
          </cell>
        </row>
      </sheetData>
      <sheetData sheetId="37">
        <row r="18">
          <cell r="I18">
            <v>12.15</v>
          </cell>
        </row>
      </sheetData>
      <sheetData sheetId="38">
        <row r="18">
          <cell r="I18">
            <v>13.05</v>
          </cell>
        </row>
      </sheetData>
      <sheetData sheetId="39">
        <row r="18">
          <cell r="I18">
            <v>11.2</v>
          </cell>
        </row>
      </sheetData>
      <sheetData sheetId="40">
        <row r="18">
          <cell r="I18">
            <v>11.45</v>
          </cell>
        </row>
      </sheetData>
      <sheetData sheetId="41">
        <row r="18">
          <cell r="I18">
            <v>11.15</v>
          </cell>
        </row>
      </sheetData>
      <sheetData sheetId="42">
        <row r="18">
          <cell r="I18">
            <v>11.3</v>
          </cell>
        </row>
      </sheetData>
      <sheetData sheetId="43">
        <row r="18">
          <cell r="I18">
            <v>11.05</v>
          </cell>
        </row>
      </sheetData>
      <sheetData sheetId="44">
        <row r="18">
          <cell r="I18">
            <v>12.75</v>
          </cell>
        </row>
      </sheetData>
      <sheetData sheetId="45">
        <row r="18">
          <cell r="I18">
            <v>11.5</v>
          </cell>
        </row>
      </sheetData>
      <sheetData sheetId="46">
        <row r="18">
          <cell r="I18">
            <v>10.1</v>
          </cell>
        </row>
      </sheetData>
      <sheetData sheetId="47">
        <row r="18">
          <cell r="I18">
            <v>10.3</v>
          </cell>
        </row>
      </sheetData>
      <sheetData sheetId="48">
        <row r="18">
          <cell r="I18">
            <v>11.55</v>
          </cell>
        </row>
      </sheetData>
      <sheetData sheetId="49">
        <row r="18">
          <cell r="I18">
            <v>12.75</v>
          </cell>
        </row>
      </sheetData>
      <sheetData sheetId="50">
        <row r="18">
          <cell r="I18">
            <v>12.45</v>
          </cell>
        </row>
      </sheetData>
      <sheetData sheetId="51">
        <row r="18">
          <cell r="I18">
            <v>12.65</v>
          </cell>
        </row>
      </sheetData>
      <sheetData sheetId="52">
        <row r="18">
          <cell r="I18"/>
        </row>
      </sheetData>
      <sheetData sheetId="53">
        <row r="18">
          <cell r="I18">
            <v>12.45</v>
          </cell>
        </row>
      </sheetData>
      <sheetData sheetId="54">
        <row r="18">
          <cell r="I18">
            <v>11.2</v>
          </cell>
        </row>
      </sheetData>
      <sheetData sheetId="55">
        <row r="18">
          <cell r="I18">
            <v>10.85</v>
          </cell>
        </row>
      </sheetData>
      <sheetData sheetId="56">
        <row r="18">
          <cell r="I18">
            <v>11.3</v>
          </cell>
        </row>
      </sheetData>
      <sheetData sheetId="57">
        <row r="18">
          <cell r="I18">
            <v>11.3</v>
          </cell>
        </row>
      </sheetData>
      <sheetData sheetId="58">
        <row r="18">
          <cell r="I18">
            <v>11.1</v>
          </cell>
        </row>
      </sheetData>
      <sheetData sheetId="59">
        <row r="18">
          <cell r="I18">
            <v>12.4</v>
          </cell>
        </row>
      </sheetData>
      <sheetData sheetId="60">
        <row r="18">
          <cell r="I18">
            <v>12.3</v>
          </cell>
        </row>
      </sheetData>
      <sheetData sheetId="61">
        <row r="18">
          <cell r="I18">
            <v>12.9</v>
          </cell>
        </row>
      </sheetData>
      <sheetData sheetId="62">
        <row r="18">
          <cell r="I18">
            <v>11</v>
          </cell>
        </row>
      </sheetData>
      <sheetData sheetId="63">
        <row r="18">
          <cell r="I18">
            <v>12.65</v>
          </cell>
        </row>
      </sheetData>
      <sheetData sheetId="64">
        <row r="18">
          <cell r="I18">
            <v>12.6</v>
          </cell>
        </row>
      </sheetData>
      <sheetData sheetId="65">
        <row r="18">
          <cell r="I18">
            <v>11.3</v>
          </cell>
        </row>
      </sheetData>
      <sheetData sheetId="66">
        <row r="18">
          <cell r="I18"/>
        </row>
      </sheetData>
      <sheetData sheetId="67">
        <row r="18">
          <cell r="I18">
            <v>12.95</v>
          </cell>
        </row>
      </sheetData>
      <sheetData sheetId="68">
        <row r="18">
          <cell r="I18">
            <v>12.7</v>
          </cell>
        </row>
      </sheetData>
      <sheetData sheetId="69">
        <row r="18">
          <cell r="I18">
            <v>11.25</v>
          </cell>
        </row>
      </sheetData>
      <sheetData sheetId="70">
        <row r="18">
          <cell r="I18">
            <v>11.1</v>
          </cell>
        </row>
      </sheetData>
      <sheetData sheetId="71">
        <row r="18">
          <cell r="I18">
            <v>11.5</v>
          </cell>
        </row>
      </sheetData>
      <sheetData sheetId="72">
        <row r="18">
          <cell r="I18">
            <v>11.35</v>
          </cell>
        </row>
      </sheetData>
      <sheetData sheetId="73">
        <row r="18">
          <cell r="I18">
            <v>10.3</v>
          </cell>
        </row>
      </sheetData>
      <sheetData sheetId="74">
        <row r="18">
          <cell r="I18">
            <v>12.8</v>
          </cell>
        </row>
      </sheetData>
      <sheetData sheetId="75">
        <row r="18">
          <cell r="I18">
            <v>11.5</v>
          </cell>
        </row>
      </sheetData>
      <sheetData sheetId="76">
        <row r="18">
          <cell r="I18">
            <v>9.9499999999999993</v>
          </cell>
        </row>
      </sheetData>
      <sheetData sheetId="77">
        <row r="18">
          <cell r="I18">
            <v>11.2</v>
          </cell>
        </row>
      </sheetData>
      <sheetData sheetId="78">
        <row r="18">
          <cell r="I18">
            <v>12.7</v>
          </cell>
        </row>
      </sheetData>
      <sheetData sheetId="79">
        <row r="18">
          <cell r="I18"/>
        </row>
      </sheetData>
      <sheetData sheetId="80">
        <row r="18">
          <cell r="I18">
            <v>10.65</v>
          </cell>
        </row>
      </sheetData>
      <sheetData sheetId="81">
        <row r="18">
          <cell r="I18">
            <v>11.45</v>
          </cell>
        </row>
      </sheetData>
      <sheetData sheetId="82">
        <row r="18">
          <cell r="I18">
            <v>11.25</v>
          </cell>
        </row>
      </sheetData>
      <sheetData sheetId="83">
        <row r="18">
          <cell r="I18">
            <v>10.050000000000001</v>
          </cell>
        </row>
      </sheetData>
      <sheetData sheetId="84">
        <row r="18">
          <cell r="I18">
            <v>10.15</v>
          </cell>
        </row>
      </sheetData>
      <sheetData sheetId="85">
        <row r="18">
          <cell r="I18">
            <v>11.1</v>
          </cell>
        </row>
      </sheetData>
      <sheetData sheetId="86">
        <row r="18">
          <cell r="I18">
            <v>11.05</v>
          </cell>
        </row>
      </sheetData>
      <sheetData sheetId="87">
        <row r="18">
          <cell r="I18">
            <v>9.9</v>
          </cell>
        </row>
      </sheetData>
      <sheetData sheetId="88">
        <row r="18">
          <cell r="I18">
            <v>10.1</v>
          </cell>
        </row>
      </sheetData>
      <sheetData sheetId="89">
        <row r="18">
          <cell r="I18">
            <v>10</v>
          </cell>
        </row>
      </sheetData>
      <sheetData sheetId="90">
        <row r="18">
          <cell r="I18">
            <v>10.3</v>
          </cell>
        </row>
      </sheetData>
      <sheetData sheetId="91">
        <row r="18">
          <cell r="I18">
            <v>10.1</v>
          </cell>
        </row>
      </sheetData>
      <sheetData sheetId="92">
        <row r="18">
          <cell r="I18">
            <v>11</v>
          </cell>
        </row>
      </sheetData>
      <sheetData sheetId="93">
        <row r="18">
          <cell r="I18">
            <v>10.8</v>
          </cell>
        </row>
      </sheetData>
      <sheetData sheetId="94">
        <row r="18">
          <cell r="I18">
            <v>11.15</v>
          </cell>
        </row>
      </sheetData>
      <sheetData sheetId="95">
        <row r="18">
          <cell r="I18">
            <v>11.3</v>
          </cell>
        </row>
      </sheetData>
      <sheetData sheetId="96">
        <row r="18">
          <cell r="I18">
            <v>11.4</v>
          </cell>
        </row>
      </sheetData>
      <sheetData sheetId="97">
        <row r="18">
          <cell r="I18">
            <v>11</v>
          </cell>
        </row>
      </sheetData>
      <sheetData sheetId="98">
        <row r="18">
          <cell r="I18">
            <v>10.45</v>
          </cell>
        </row>
      </sheetData>
      <sheetData sheetId="99">
        <row r="18">
          <cell r="I18">
            <v>11.2</v>
          </cell>
        </row>
      </sheetData>
      <sheetData sheetId="100">
        <row r="18">
          <cell r="I18">
            <v>11.25</v>
          </cell>
        </row>
      </sheetData>
      <sheetData sheetId="101">
        <row r="18">
          <cell r="I18">
            <v>11.1</v>
          </cell>
        </row>
      </sheetData>
      <sheetData sheetId="102">
        <row r="18">
          <cell r="I18">
            <v>11.25</v>
          </cell>
        </row>
      </sheetData>
      <sheetData sheetId="103">
        <row r="18">
          <cell r="I18">
            <v>11.35</v>
          </cell>
        </row>
      </sheetData>
      <sheetData sheetId="104">
        <row r="18">
          <cell r="I18">
            <v>12.65</v>
          </cell>
        </row>
      </sheetData>
      <sheetData sheetId="105">
        <row r="18">
          <cell r="I18">
            <v>12.45</v>
          </cell>
        </row>
      </sheetData>
      <sheetData sheetId="106">
        <row r="18">
          <cell r="I18">
            <v>12.5</v>
          </cell>
        </row>
      </sheetData>
      <sheetData sheetId="107">
        <row r="18">
          <cell r="I18">
            <v>12.8</v>
          </cell>
        </row>
      </sheetData>
      <sheetData sheetId="108"/>
      <sheetData sheetId="109">
        <row r="18">
          <cell r="I18">
            <v>10.15</v>
          </cell>
        </row>
      </sheetData>
      <sheetData sheetId="110">
        <row r="18">
          <cell r="I18">
            <v>10.4</v>
          </cell>
        </row>
      </sheetData>
      <sheetData sheetId="111">
        <row r="18">
          <cell r="I18">
            <v>10.35</v>
          </cell>
        </row>
      </sheetData>
      <sheetData sheetId="112">
        <row r="18">
          <cell r="I18">
            <v>12.35</v>
          </cell>
        </row>
      </sheetData>
      <sheetData sheetId="113">
        <row r="18">
          <cell r="I18">
            <v>12.8</v>
          </cell>
        </row>
      </sheetData>
      <sheetData sheetId="114">
        <row r="18">
          <cell r="I18">
            <v>12.3</v>
          </cell>
        </row>
      </sheetData>
      <sheetData sheetId="115">
        <row r="18">
          <cell r="I18">
            <v>12</v>
          </cell>
        </row>
      </sheetData>
      <sheetData sheetId="116">
        <row r="18">
          <cell r="I18">
            <v>13</v>
          </cell>
        </row>
      </sheetData>
      <sheetData sheetId="117">
        <row r="18">
          <cell r="I18">
            <v>12.15</v>
          </cell>
        </row>
      </sheetData>
      <sheetData sheetId="118">
        <row r="18">
          <cell r="I18">
            <v>12.8</v>
          </cell>
        </row>
      </sheetData>
      <sheetData sheetId="119">
        <row r="18">
          <cell r="I18">
            <v>12.45</v>
          </cell>
        </row>
      </sheetData>
      <sheetData sheetId="120">
        <row r="18">
          <cell r="I18">
            <v>10.45</v>
          </cell>
        </row>
      </sheetData>
      <sheetData sheetId="121">
        <row r="18">
          <cell r="I18">
            <v>10.4</v>
          </cell>
        </row>
      </sheetData>
      <sheetData sheetId="122">
        <row r="18">
          <cell r="I18"/>
        </row>
      </sheetData>
      <sheetData sheetId="123">
        <row r="18">
          <cell r="I18">
            <v>10.3</v>
          </cell>
        </row>
      </sheetData>
      <sheetData sheetId="124">
        <row r="18">
          <cell r="I18">
            <v>10.15</v>
          </cell>
        </row>
      </sheetData>
      <sheetData sheetId="125">
        <row r="18">
          <cell r="I18">
            <v>10.6</v>
          </cell>
        </row>
      </sheetData>
      <sheetData sheetId="126">
        <row r="18">
          <cell r="I18"/>
        </row>
      </sheetData>
      <sheetData sheetId="127">
        <row r="18">
          <cell r="I18">
            <v>10.5</v>
          </cell>
        </row>
      </sheetData>
      <sheetData sheetId="128">
        <row r="18">
          <cell r="I18">
            <v>10.4</v>
          </cell>
        </row>
      </sheetData>
      <sheetData sheetId="129">
        <row r="18">
          <cell r="I18">
            <v>10.7</v>
          </cell>
        </row>
      </sheetData>
      <sheetData sheetId="130">
        <row r="18">
          <cell r="I18">
            <v>10.1</v>
          </cell>
        </row>
      </sheetData>
      <sheetData sheetId="131">
        <row r="18">
          <cell r="I18">
            <v>10.5</v>
          </cell>
        </row>
      </sheetData>
      <sheetData sheetId="132">
        <row r="18">
          <cell r="I18">
            <v>10.45</v>
          </cell>
        </row>
      </sheetData>
      <sheetData sheetId="133">
        <row r="18">
          <cell r="I18"/>
        </row>
      </sheetData>
      <sheetData sheetId="134">
        <row r="18">
          <cell r="I18">
            <v>11.05</v>
          </cell>
        </row>
      </sheetData>
      <sheetData sheetId="135">
        <row r="18">
          <cell r="I18">
            <v>10.4</v>
          </cell>
        </row>
      </sheetData>
      <sheetData sheetId="136">
        <row r="18">
          <cell r="I18">
            <v>10.6</v>
          </cell>
        </row>
      </sheetData>
      <sheetData sheetId="137">
        <row r="18">
          <cell r="I18">
            <v>10.1</v>
          </cell>
        </row>
      </sheetData>
      <sheetData sheetId="138">
        <row r="18">
          <cell r="I18">
            <v>10.199999999999999</v>
          </cell>
        </row>
      </sheetData>
      <sheetData sheetId="139">
        <row r="18">
          <cell r="I18">
            <v>10.6</v>
          </cell>
        </row>
      </sheetData>
      <sheetData sheetId="140">
        <row r="18">
          <cell r="I18">
            <v>10.85</v>
          </cell>
        </row>
      </sheetData>
      <sheetData sheetId="141">
        <row r="18">
          <cell r="I18">
            <v>10.7</v>
          </cell>
        </row>
      </sheetData>
      <sheetData sheetId="142">
        <row r="18">
          <cell r="I18">
            <v>12.6</v>
          </cell>
        </row>
      </sheetData>
      <sheetData sheetId="143">
        <row r="18">
          <cell r="I18">
            <v>12.7</v>
          </cell>
        </row>
      </sheetData>
      <sheetData sheetId="144">
        <row r="18">
          <cell r="I18"/>
        </row>
      </sheetData>
      <sheetData sheetId="145">
        <row r="18">
          <cell r="I18"/>
        </row>
      </sheetData>
      <sheetData sheetId="146">
        <row r="18">
          <cell r="I18"/>
        </row>
      </sheetData>
      <sheetData sheetId="147">
        <row r="18">
          <cell r="I18"/>
        </row>
      </sheetData>
      <sheetData sheetId="148">
        <row r="18">
          <cell r="I18"/>
        </row>
      </sheetData>
      <sheetData sheetId="149">
        <row r="18">
          <cell r="I18"/>
        </row>
      </sheetData>
      <sheetData sheetId="150">
        <row r="18">
          <cell r="I18"/>
        </row>
      </sheetData>
      <sheetData sheetId="151">
        <row r="18">
          <cell r="I18"/>
        </row>
      </sheetData>
      <sheetData sheetId="152">
        <row r="18">
          <cell r="I18"/>
        </row>
      </sheetData>
      <sheetData sheetId="153">
        <row r="18">
          <cell r="I18"/>
        </row>
      </sheetData>
      <sheetData sheetId="154">
        <row r="18">
          <cell r="I18"/>
        </row>
      </sheetData>
      <sheetData sheetId="155">
        <row r="18">
          <cell r="I18"/>
        </row>
      </sheetData>
      <sheetData sheetId="156">
        <row r="18">
          <cell r="I18"/>
        </row>
      </sheetData>
      <sheetData sheetId="157">
        <row r="18">
          <cell r="I18"/>
        </row>
      </sheetData>
      <sheetData sheetId="158">
        <row r="18">
          <cell r="I18"/>
        </row>
      </sheetData>
      <sheetData sheetId="159">
        <row r="18">
          <cell r="I18"/>
        </row>
      </sheetData>
      <sheetData sheetId="160">
        <row r="18">
          <cell r="I18"/>
        </row>
      </sheetData>
      <sheetData sheetId="161">
        <row r="18">
          <cell r="I18"/>
        </row>
      </sheetData>
      <sheetData sheetId="162">
        <row r="18">
          <cell r="I18"/>
        </row>
      </sheetData>
      <sheetData sheetId="163">
        <row r="18">
          <cell r="I18"/>
        </row>
      </sheetData>
      <sheetData sheetId="164">
        <row r="18">
          <cell r="I18"/>
        </row>
      </sheetData>
      <sheetData sheetId="165">
        <row r="18">
          <cell r="I18"/>
        </row>
      </sheetData>
      <sheetData sheetId="166">
        <row r="18">
          <cell r="I18"/>
        </row>
      </sheetData>
      <sheetData sheetId="167">
        <row r="18">
          <cell r="I18"/>
        </row>
      </sheetData>
      <sheetData sheetId="168">
        <row r="18">
          <cell r="I18"/>
        </row>
      </sheetData>
      <sheetData sheetId="169">
        <row r="18">
          <cell r="I18"/>
        </row>
      </sheetData>
      <sheetData sheetId="170">
        <row r="18">
          <cell r="I18"/>
        </row>
      </sheetData>
      <sheetData sheetId="171">
        <row r="18">
          <cell r="I18"/>
        </row>
      </sheetData>
      <sheetData sheetId="172">
        <row r="18">
          <cell r="I18"/>
        </row>
      </sheetData>
      <sheetData sheetId="173">
        <row r="18">
          <cell r="I18"/>
        </row>
      </sheetData>
      <sheetData sheetId="174">
        <row r="18">
          <cell r="I18"/>
        </row>
      </sheetData>
      <sheetData sheetId="175">
        <row r="18">
          <cell r="I18"/>
        </row>
      </sheetData>
      <sheetData sheetId="176">
        <row r="18">
          <cell r="I18"/>
        </row>
      </sheetData>
      <sheetData sheetId="177">
        <row r="18">
          <cell r="I18"/>
        </row>
      </sheetData>
      <sheetData sheetId="178">
        <row r="18">
          <cell r="I18"/>
        </row>
      </sheetData>
      <sheetData sheetId="179">
        <row r="18">
          <cell r="I18"/>
        </row>
      </sheetData>
      <sheetData sheetId="180">
        <row r="18">
          <cell r="I18"/>
        </row>
      </sheetData>
      <sheetData sheetId="181">
        <row r="18">
          <cell r="I18"/>
        </row>
      </sheetData>
      <sheetData sheetId="182">
        <row r="18">
          <cell r="I18"/>
        </row>
      </sheetData>
      <sheetData sheetId="183">
        <row r="18">
          <cell r="I18"/>
        </row>
      </sheetData>
      <sheetData sheetId="184">
        <row r="18">
          <cell r="I18"/>
        </row>
      </sheetData>
      <sheetData sheetId="185">
        <row r="18">
          <cell r="I18"/>
        </row>
      </sheetData>
      <sheetData sheetId="186">
        <row r="18">
          <cell r="I18"/>
        </row>
      </sheetData>
      <sheetData sheetId="187">
        <row r="18">
          <cell r="I18"/>
        </row>
      </sheetData>
      <sheetData sheetId="188">
        <row r="18">
          <cell r="I18"/>
        </row>
      </sheetData>
      <sheetData sheetId="189">
        <row r="18">
          <cell r="I18"/>
        </row>
      </sheetData>
      <sheetData sheetId="190">
        <row r="18">
          <cell r="I18"/>
        </row>
      </sheetData>
      <sheetData sheetId="191">
        <row r="18">
          <cell r="I18"/>
        </row>
      </sheetData>
      <sheetData sheetId="192">
        <row r="18">
          <cell r="I18"/>
        </row>
      </sheetData>
      <sheetData sheetId="193">
        <row r="18">
          <cell r="I18"/>
        </row>
      </sheetData>
      <sheetData sheetId="194">
        <row r="18">
          <cell r="I18"/>
        </row>
      </sheetData>
      <sheetData sheetId="195">
        <row r="18">
          <cell r="I18"/>
        </row>
      </sheetData>
      <sheetData sheetId="196">
        <row r="18">
          <cell r="I18"/>
        </row>
      </sheetData>
      <sheetData sheetId="197">
        <row r="18">
          <cell r="I18"/>
        </row>
      </sheetData>
      <sheetData sheetId="198">
        <row r="18">
          <cell r="I18"/>
        </row>
      </sheetData>
      <sheetData sheetId="199">
        <row r="18">
          <cell r="I18"/>
        </row>
      </sheetData>
      <sheetData sheetId="200">
        <row r="18">
          <cell r="I18"/>
        </row>
      </sheetData>
      <sheetData sheetId="201">
        <row r="18">
          <cell r="I18"/>
        </row>
      </sheetData>
      <sheetData sheetId="202">
        <row r="18">
          <cell r="I18"/>
        </row>
      </sheetData>
      <sheetData sheetId="203">
        <row r="18">
          <cell r="I18"/>
        </row>
      </sheetData>
      <sheetData sheetId="204">
        <row r="18">
          <cell r="I18"/>
        </row>
      </sheetData>
      <sheetData sheetId="205">
        <row r="18">
          <cell r="I18"/>
        </row>
      </sheetData>
      <sheetData sheetId="206">
        <row r="18">
          <cell r="I18"/>
        </row>
      </sheetData>
      <sheetData sheetId="207">
        <row r="18">
          <cell r="I18"/>
        </row>
      </sheetData>
      <sheetData sheetId="208">
        <row r="18">
          <cell r="I18"/>
        </row>
      </sheetData>
      <sheetData sheetId="209">
        <row r="18">
          <cell r="I18"/>
        </row>
      </sheetData>
      <sheetData sheetId="210">
        <row r="18">
          <cell r="I18"/>
        </row>
      </sheetData>
      <sheetData sheetId="211">
        <row r="18">
          <cell r="I18"/>
        </row>
      </sheetData>
      <sheetData sheetId="212">
        <row r="18">
          <cell r="I18"/>
        </row>
      </sheetData>
      <sheetData sheetId="213">
        <row r="18">
          <cell r="I18"/>
        </row>
      </sheetData>
      <sheetData sheetId="214">
        <row r="18">
          <cell r="I18"/>
        </row>
      </sheetData>
      <sheetData sheetId="215">
        <row r="18">
          <cell r="I18"/>
        </row>
      </sheetData>
      <sheetData sheetId="216">
        <row r="18">
          <cell r="I18"/>
        </row>
      </sheetData>
      <sheetData sheetId="217">
        <row r="18">
          <cell r="I18"/>
        </row>
      </sheetData>
      <sheetData sheetId="218">
        <row r="18">
          <cell r="I18"/>
        </row>
      </sheetData>
      <sheetData sheetId="219">
        <row r="18">
          <cell r="I18"/>
        </row>
      </sheetData>
      <sheetData sheetId="220">
        <row r="18">
          <cell r="I18"/>
        </row>
      </sheetData>
      <sheetData sheetId="221">
        <row r="18">
          <cell r="I18"/>
        </row>
      </sheetData>
      <sheetData sheetId="222">
        <row r="18">
          <cell r="I18"/>
        </row>
      </sheetData>
      <sheetData sheetId="223">
        <row r="18">
          <cell r="I18"/>
        </row>
      </sheetData>
      <sheetData sheetId="224">
        <row r="18">
          <cell r="I18"/>
        </row>
      </sheetData>
      <sheetData sheetId="225">
        <row r="18">
          <cell r="I18"/>
        </row>
      </sheetData>
      <sheetData sheetId="226">
        <row r="18">
          <cell r="I18"/>
        </row>
      </sheetData>
      <sheetData sheetId="227">
        <row r="18">
          <cell r="I18"/>
        </row>
      </sheetData>
      <sheetData sheetId="228">
        <row r="18">
          <cell r="I18"/>
        </row>
      </sheetData>
      <sheetData sheetId="229">
        <row r="18">
          <cell r="I18"/>
        </row>
      </sheetData>
      <sheetData sheetId="230">
        <row r="18">
          <cell r="I18"/>
        </row>
      </sheetData>
      <sheetData sheetId="231">
        <row r="18">
          <cell r="I18"/>
        </row>
      </sheetData>
      <sheetData sheetId="232">
        <row r="18">
          <cell r="I18"/>
        </row>
      </sheetData>
      <sheetData sheetId="233">
        <row r="18">
          <cell r="I18"/>
        </row>
      </sheetData>
      <sheetData sheetId="234">
        <row r="18">
          <cell r="I18"/>
        </row>
      </sheetData>
      <sheetData sheetId="235">
        <row r="18">
          <cell r="I18"/>
        </row>
      </sheetData>
      <sheetData sheetId="236">
        <row r="18">
          <cell r="I18"/>
        </row>
      </sheetData>
      <sheetData sheetId="237">
        <row r="18">
          <cell r="I18"/>
        </row>
      </sheetData>
      <sheetData sheetId="238">
        <row r="18">
          <cell r="I18"/>
        </row>
      </sheetData>
      <sheetData sheetId="239">
        <row r="18">
          <cell r="I18"/>
        </row>
      </sheetData>
      <sheetData sheetId="240">
        <row r="18">
          <cell r="I18"/>
        </row>
      </sheetData>
      <sheetData sheetId="241">
        <row r="18">
          <cell r="I18"/>
        </row>
      </sheetData>
      <sheetData sheetId="242">
        <row r="18">
          <cell r="I18"/>
        </row>
      </sheetData>
      <sheetData sheetId="243">
        <row r="18">
          <cell r="I18"/>
        </row>
      </sheetData>
      <sheetData sheetId="2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1E0802-BB4E-4EFC-B37A-49C680E2A3C0}" name="Table1" displayName="Table1" ref="A5:M249" totalsRowShown="0" headerRowDxfId="711">
  <autoFilter ref="A5:M249" xr:uid="{0A1E0802-BB4E-4EFC-B37A-49C680E2A3C0}">
    <filterColumn colId="5">
      <filters>
        <filter val="15+"/>
        <filter val="U12"/>
      </filters>
    </filterColumn>
  </autoFilter>
  <sortState xmlns:xlrd2="http://schemas.microsoft.com/office/spreadsheetml/2017/richdata2" ref="A6:L249">
    <sortCondition ref="A5:A249"/>
  </sortState>
  <tableColumns count="13">
    <tableColumn id="1" xr3:uid="{6F64F817-8DEE-43AD-97AB-8BC5F14763B6}" name="No"/>
    <tableColumn id="2" xr3:uid="{5707E0C3-43F9-4DDA-B305-740CAC50EABD}" name="First name " dataDxfId="710"/>
    <tableColumn id="3" xr3:uid="{89A057E1-453A-49BB-8022-F321A71AA870}" name="second name " dataDxfId="709"/>
    <tableColumn id="4" xr3:uid="{10DA51C5-F6B2-41E1-8B6E-CB4A16FB69A6}" name="Club"/>
    <tableColumn id="5" xr3:uid="{ED4919C2-ADFD-4F7C-A3BD-FEBFA1D16A4B}" name="Competion level"/>
    <tableColumn id="6" xr3:uid="{4D9FF1B4-0694-412D-956F-7FED99B8C55D}" name="Age group "/>
    <tableColumn id="11" xr3:uid="{9D17FA8A-F7DE-44D3-B99C-F83B2A6DDBB8}" name="Floor" dataDxfId="708"/>
    <tableColumn id="12" xr3:uid="{04D660D5-D760-49BE-91A7-4B37AFA9ABC0}" name="floor rank " dataDxfId="707">
      <calculatedColumnFormula>RANK(G6,G$6:G$249)</calculatedColumnFormula>
    </tableColumn>
    <tableColumn id="13" xr3:uid="{829832D8-9D31-4E0F-A649-0F3303FC6557}" name="Vault" dataDxfId="706"/>
    <tableColumn id="14" xr3:uid="{D8B43A4F-5E55-4374-9265-F5683392D03E}" name="vault rank">
      <calculatedColumnFormula>RANK(I6,I$6:I$249)</calculatedColumnFormula>
    </tableColumn>
    <tableColumn id="15" xr3:uid="{51736FBB-51F5-4842-B11A-9B3E73374F98}" name="Total" dataDxfId="705">
      <calculatedColumnFormula>Table1[[#This Row],[Floor]]+Table1[[#This Row],[Vault]]</calculatedColumnFormula>
    </tableColumn>
    <tableColumn id="16" xr3:uid="{661A5D50-695F-4DED-B6EA-ED6136B611CD}" name="overall rank">
      <calculatedColumnFormula>RANK(K6,K$6:K$249)</calculatedColumnFormula>
    </tableColumn>
    <tableColumn id="7" xr3:uid="{E2143116-0785-42D8-95DE-329C7F13653E}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280D5-03BF-45E9-8954-CBA03466E3A3}">
  <dimension ref="A1:AK249"/>
  <sheetViews>
    <sheetView topLeftCell="A29" workbookViewId="0">
      <selection activeCell="G85" sqref="G85"/>
    </sheetView>
  </sheetViews>
  <sheetFormatPr baseColWidth="10" defaultColWidth="8.83203125" defaultRowHeight="15" x14ac:dyDescent="0.2"/>
  <cols>
    <col min="2" max="2" width="17.33203125" customWidth="1"/>
    <col min="3" max="3" width="18.33203125" customWidth="1"/>
    <col min="4" max="4" width="17.5" customWidth="1"/>
    <col min="5" max="5" width="45.5" bestFit="1" customWidth="1"/>
    <col min="6" max="6" width="16.6640625" customWidth="1"/>
    <col min="9" max="9" width="10.33203125" customWidth="1"/>
    <col min="11" max="11" width="9.5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7" t="s">
        <v>1</v>
      </c>
      <c r="B5" s="8" t="s">
        <v>2</v>
      </c>
      <c r="C5" s="8" t="s">
        <v>3</v>
      </c>
      <c r="D5" s="9" t="s">
        <v>4</v>
      </c>
      <c r="E5" s="9" t="s">
        <v>5</v>
      </c>
      <c r="F5" s="9" t="s">
        <v>6</v>
      </c>
      <c r="G5" s="10" t="s">
        <v>7</v>
      </c>
      <c r="H5" s="12" t="s">
        <v>8</v>
      </c>
      <c r="I5" s="10" t="s">
        <v>9</v>
      </c>
      <c r="J5" s="12" t="s">
        <v>10</v>
      </c>
      <c r="K5" s="11" t="s">
        <v>11</v>
      </c>
      <c r="L5" s="12" t="s">
        <v>12</v>
      </c>
      <c r="M5" s="105" t="s">
        <v>282</v>
      </c>
      <c r="AI5" s="3"/>
      <c r="AJ5" s="2"/>
      <c r="AK5" s="1"/>
    </row>
    <row r="6" spans="1:37" hidden="1" x14ac:dyDescent="0.2">
      <c r="A6">
        <v>1</v>
      </c>
      <c r="B6" s="6" t="s">
        <v>13</v>
      </c>
      <c r="C6" s="6" t="s">
        <v>14</v>
      </c>
      <c r="D6" t="s">
        <v>15</v>
      </c>
      <c r="E6" t="s">
        <v>16</v>
      </c>
      <c r="F6" t="s">
        <v>17</v>
      </c>
      <c r="G6" s="4">
        <f>'[1]1'!$I$18</f>
        <v>12.15</v>
      </c>
      <c r="H6">
        <f t="shared" ref="H6:H69" si="0">RANK(G6,G$6:G$249)</f>
        <v>21</v>
      </c>
      <c r="I6" s="4">
        <f>'[2]1'!$I$18</f>
        <v>12.5</v>
      </c>
      <c r="J6">
        <f t="shared" ref="J6:J69" si="1">RANK(I6,I$6:I$249)</f>
        <v>26</v>
      </c>
      <c r="K6" s="4">
        <f>Table1[[#This Row],[Floor]]+Table1[[#This Row],[Vault]]</f>
        <v>24.65</v>
      </c>
      <c r="L6">
        <f t="shared" ref="L6:L69" si="2">RANK(K6,K$6:K$249)</f>
        <v>24</v>
      </c>
      <c r="AI6" s="6"/>
      <c r="AJ6" s="5"/>
    </row>
    <row r="7" spans="1:37" x14ac:dyDescent="0.2">
      <c r="A7">
        <v>2</v>
      </c>
      <c r="B7" s="6" t="s">
        <v>18</v>
      </c>
      <c r="C7" s="6" t="s">
        <v>19</v>
      </c>
      <c r="D7" t="s">
        <v>15</v>
      </c>
      <c r="E7" t="s">
        <v>20</v>
      </c>
      <c r="F7" t="s">
        <v>21</v>
      </c>
      <c r="G7" s="4">
        <f>'[1]2'!$I$18</f>
        <v>11.3</v>
      </c>
      <c r="H7">
        <f t="shared" si="0"/>
        <v>62</v>
      </c>
      <c r="I7" s="4">
        <f>'[2]2'!$I$18</f>
        <v>10.4</v>
      </c>
      <c r="J7">
        <f t="shared" si="1"/>
        <v>112</v>
      </c>
      <c r="K7" s="4">
        <f>Table1[[#This Row],[Floor]]+Table1[[#This Row],[Vault]]</f>
        <v>21.700000000000003</v>
      </c>
      <c r="L7">
        <f t="shared" si="2"/>
        <v>97</v>
      </c>
      <c r="AJ7" s="5"/>
    </row>
    <row r="8" spans="1:37" hidden="1" x14ac:dyDescent="0.2">
      <c r="A8">
        <v>3</v>
      </c>
      <c r="B8" s="6" t="s">
        <v>22</v>
      </c>
      <c r="C8" s="6" t="s">
        <v>23</v>
      </c>
      <c r="D8" t="s">
        <v>15</v>
      </c>
      <c r="E8" t="s">
        <v>24</v>
      </c>
      <c r="F8" t="s">
        <v>17</v>
      </c>
      <c r="G8" s="4">
        <f>'[1]3'!$I$18</f>
        <v>12.85</v>
      </c>
      <c r="H8">
        <f t="shared" si="0"/>
        <v>3</v>
      </c>
      <c r="I8" s="4">
        <f>'[2]3'!$I$18</f>
        <v>12.7</v>
      </c>
      <c r="J8">
        <f t="shared" si="1"/>
        <v>15</v>
      </c>
      <c r="K8" s="4">
        <f>Table1[[#This Row],[Floor]]+Table1[[#This Row],[Vault]]</f>
        <v>25.549999999999997</v>
      </c>
      <c r="L8">
        <f t="shared" si="2"/>
        <v>5</v>
      </c>
    </row>
    <row r="9" spans="1:37" hidden="1" x14ac:dyDescent="0.2">
      <c r="A9">
        <v>4</v>
      </c>
      <c r="B9" s="6" t="s">
        <v>25</v>
      </c>
      <c r="C9" s="6" t="s">
        <v>26</v>
      </c>
      <c r="D9" t="s">
        <v>15</v>
      </c>
      <c r="E9" t="s">
        <v>24</v>
      </c>
      <c r="F9" t="s">
        <v>17</v>
      </c>
      <c r="G9" s="4">
        <f>'[1]4'!$I$18</f>
        <v>13.35</v>
      </c>
      <c r="H9">
        <f t="shared" si="0"/>
        <v>1</v>
      </c>
      <c r="I9" s="4">
        <f>'[2]4'!$I$18</f>
        <v>13.8</v>
      </c>
      <c r="J9">
        <f t="shared" si="1"/>
        <v>1</v>
      </c>
      <c r="K9" s="4">
        <f>Table1[[#This Row],[Floor]]+Table1[[#This Row],[Vault]]</f>
        <v>27.15</v>
      </c>
      <c r="L9">
        <f t="shared" si="2"/>
        <v>1</v>
      </c>
    </row>
    <row r="10" spans="1:37" hidden="1" x14ac:dyDescent="0.2">
      <c r="A10">
        <v>5</v>
      </c>
      <c r="B10" s="6" t="s">
        <v>27</v>
      </c>
      <c r="C10" s="6" t="s">
        <v>28</v>
      </c>
      <c r="D10" t="s">
        <v>15</v>
      </c>
      <c r="E10" t="s">
        <v>29</v>
      </c>
      <c r="F10" t="s">
        <v>30</v>
      </c>
      <c r="G10" s="4">
        <f>'[1]5'!$I$18</f>
        <v>12.15</v>
      </c>
      <c r="H10">
        <f t="shared" si="0"/>
        <v>21</v>
      </c>
      <c r="I10" s="4">
        <f>'[2]5'!$I$18</f>
        <v>11.25</v>
      </c>
      <c r="J10">
        <f t="shared" si="1"/>
        <v>69</v>
      </c>
      <c r="K10" s="4">
        <f>Table1[[#This Row],[Floor]]+Table1[[#This Row],[Vault]]</f>
        <v>23.4</v>
      </c>
      <c r="L10">
        <f t="shared" si="2"/>
        <v>45</v>
      </c>
    </row>
    <row r="11" spans="1:37" hidden="1" x14ac:dyDescent="0.2">
      <c r="A11">
        <v>6</v>
      </c>
      <c r="B11" s="6" t="s">
        <v>31</v>
      </c>
      <c r="C11" s="6" t="s">
        <v>32</v>
      </c>
      <c r="D11" t="s">
        <v>15</v>
      </c>
      <c r="E11" t="s">
        <v>33</v>
      </c>
      <c r="F11" t="s">
        <v>30</v>
      </c>
      <c r="G11" s="4">
        <f>'[1]6'!$I$18</f>
        <v>11.3</v>
      </c>
      <c r="H11">
        <f t="shared" si="0"/>
        <v>62</v>
      </c>
      <c r="I11" s="4">
        <f>'[2]6'!$I$18</f>
        <v>11.6</v>
      </c>
      <c r="J11">
        <f t="shared" si="1"/>
        <v>44</v>
      </c>
      <c r="K11" s="4">
        <f>Table1[[#This Row],[Floor]]+Table1[[#This Row],[Vault]]</f>
        <v>22.9</v>
      </c>
      <c r="L11">
        <f t="shared" si="2"/>
        <v>49</v>
      </c>
    </row>
    <row r="12" spans="1:37" hidden="1" x14ac:dyDescent="0.2">
      <c r="A12">
        <v>7</v>
      </c>
      <c r="B12" s="6" t="s">
        <v>34</v>
      </c>
      <c r="C12" s="6" t="s">
        <v>35</v>
      </c>
      <c r="D12" t="s">
        <v>15</v>
      </c>
      <c r="E12" t="s">
        <v>33</v>
      </c>
      <c r="F12" t="s">
        <v>30</v>
      </c>
      <c r="G12" s="4">
        <f>'[1]7'!$I$18</f>
        <v>11.2</v>
      </c>
      <c r="H12">
        <f t="shared" si="0"/>
        <v>70</v>
      </c>
      <c r="I12" s="4">
        <f>'[2]7'!$I$18</f>
        <v>11.4</v>
      </c>
      <c r="J12">
        <f t="shared" si="1"/>
        <v>53</v>
      </c>
      <c r="K12" s="4">
        <f>Table1[[#This Row],[Floor]]+Table1[[#This Row],[Vault]]</f>
        <v>22.6</v>
      </c>
      <c r="L12">
        <f t="shared" si="2"/>
        <v>54</v>
      </c>
    </row>
    <row r="13" spans="1:37" hidden="1" x14ac:dyDescent="0.2">
      <c r="A13">
        <v>8</v>
      </c>
      <c r="B13" s="6" t="s">
        <v>36</v>
      </c>
      <c r="C13" s="6" t="s">
        <v>37</v>
      </c>
      <c r="D13" t="s">
        <v>15</v>
      </c>
      <c r="E13" t="s">
        <v>33</v>
      </c>
      <c r="F13" t="s">
        <v>30</v>
      </c>
      <c r="G13" s="4">
        <f>'[1]8'!$I$18</f>
        <v>10.85</v>
      </c>
      <c r="H13">
        <f t="shared" si="0"/>
        <v>99</v>
      </c>
      <c r="I13" s="4">
        <f>'[2]8'!$I$18</f>
        <v>11.15</v>
      </c>
      <c r="J13">
        <f t="shared" si="1"/>
        <v>79</v>
      </c>
      <c r="K13" s="4">
        <f>Table1[[#This Row],[Floor]]+Table1[[#This Row],[Vault]]</f>
        <v>22</v>
      </c>
      <c r="L13">
        <f t="shared" si="2"/>
        <v>84</v>
      </c>
    </row>
    <row r="14" spans="1:37" hidden="1" x14ac:dyDescent="0.2">
      <c r="A14">
        <v>9</v>
      </c>
      <c r="B14" s="6" t="s">
        <v>38</v>
      </c>
      <c r="C14" s="6" t="s">
        <v>39</v>
      </c>
      <c r="D14" t="s">
        <v>15</v>
      </c>
      <c r="E14" t="s">
        <v>33</v>
      </c>
      <c r="F14" t="s">
        <v>30</v>
      </c>
      <c r="G14" s="4">
        <f>'[1]9'!$I$18</f>
        <v>10.45</v>
      </c>
      <c r="H14">
        <f t="shared" si="0"/>
        <v>115</v>
      </c>
      <c r="I14" s="4">
        <f>'[2]9'!$I$18</f>
        <v>10.95</v>
      </c>
      <c r="J14">
        <f t="shared" si="1"/>
        <v>95</v>
      </c>
      <c r="K14" s="4">
        <f>Table1[[#This Row],[Floor]]+Table1[[#This Row],[Vault]]</f>
        <v>21.4</v>
      </c>
      <c r="L14">
        <f t="shared" si="2"/>
        <v>107</v>
      </c>
    </row>
    <row r="15" spans="1:37" hidden="1" x14ac:dyDescent="0.2">
      <c r="A15">
        <v>10</v>
      </c>
      <c r="B15" s="6" t="s">
        <v>40</v>
      </c>
      <c r="C15" s="6" t="s">
        <v>41</v>
      </c>
      <c r="D15" t="s">
        <v>15</v>
      </c>
      <c r="E15" t="s">
        <v>33</v>
      </c>
      <c r="F15" t="s">
        <v>30</v>
      </c>
      <c r="G15" s="4">
        <f>'[1]10'!$I$18</f>
        <v>10.7</v>
      </c>
      <c r="H15">
        <f t="shared" si="0"/>
        <v>105</v>
      </c>
      <c r="I15" s="4">
        <f>'[2]10'!$I$18</f>
        <v>11.15</v>
      </c>
      <c r="J15">
        <f t="shared" si="1"/>
        <v>79</v>
      </c>
      <c r="K15" s="4">
        <f>Table1[[#This Row],[Floor]]+Table1[[#This Row],[Vault]]</f>
        <v>21.85</v>
      </c>
      <c r="L15">
        <f t="shared" si="2"/>
        <v>92</v>
      </c>
    </row>
    <row r="16" spans="1:37" hidden="1" x14ac:dyDescent="0.2">
      <c r="A16">
        <v>11</v>
      </c>
      <c r="B16" s="6" t="s">
        <v>42</v>
      </c>
      <c r="C16" s="6" t="s">
        <v>43</v>
      </c>
      <c r="D16" t="s">
        <v>15</v>
      </c>
      <c r="E16" t="s">
        <v>33</v>
      </c>
      <c r="F16" t="s">
        <v>44</v>
      </c>
      <c r="G16" s="4">
        <f>'[1]11'!$I$18</f>
        <v>10.45</v>
      </c>
      <c r="H16">
        <f t="shared" si="0"/>
        <v>115</v>
      </c>
      <c r="I16" s="4">
        <f>'[2]11'!$I$18</f>
        <v>10.95</v>
      </c>
      <c r="J16">
        <f t="shared" si="1"/>
        <v>95</v>
      </c>
      <c r="K16" s="4">
        <f>Table1[[#This Row],[Floor]]+Table1[[#This Row],[Vault]]</f>
        <v>21.4</v>
      </c>
      <c r="L16">
        <f t="shared" si="2"/>
        <v>107</v>
      </c>
    </row>
    <row r="17" spans="1:12" hidden="1" x14ac:dyDescent="0.2">
      <c r="A17">
        <v>12</v>
      </c>
      <c r="B17" s="6" t="s">
        <v>45</v>
      </c>
      <c r="C17" s="6" t="s">
        <v>46</v>
      </c>
      <c r="D17" t="s">
        <v>15</v>
      </c>
      <c r="E17" t="s">
        <v>33</v>
      </c>
      <c r="F17" t="s">
        <v>44</v>
      </c>
      <c r="G17" s="4">
        <f>'[1]12'!$I$18</f>
        <v>10.1</v>
      </c>
      <c r="H17">
        <f t="shared" si="0"/>
        <v>121</v>
      </c>
      <c r="I17" s="4">
        <f>'[2]12'!$I$18</f>
        <v>11.3</v>
      </c>
      <c r="J17">
        <f t="shared" si="1"/>
        <v>61</v>
      </c>
      <c r="K17" s="4">
        <f>Table1[[#This Row],[Floor]]+Table1[[#This Row],[Vault]]</f>
        <v>21.4</v>
      </c>
      <c r="L17">
        <f t="shared" si="2"/>
        <v>107</v>
      </c>
    </row>
    <row r="18" spans="1:12" hidden="1" x14ac:dyDescent="0.2">
      <c r="A18">
        <v>13</v>
      </c>
      <c r="B18" s="6" t="s">
        <v>47</v>
      </c>
      <c r="C18" s="6" t="s">
        <v>48</v>
      </c>
      <c r="D18" t="s">
        <v>15</v>
      </c>
      <c r="E18" t="s">
        <v>33</v>
      </c>
      <c r="F18" t="s">
        <v>44</v>
      </c>
      <c r="G18" s="4">
        <f>'[1]13'!$I$18</f>
        <v>10.75</v>
      </c>
      <c r="H18">
        <f t="shared" si="0"/>
        <v>102</v>
      </c>
      <c r="I18" s="4">
        <f>'[2]13'!$I$18</f>
        <v>11.3</v>
      </c>
      <c r="J18">
        <f t="shared" si="1"/>
        <v>61</v>
      </c>
      <c r="K18" s="4">
        <f>Table1[[#This Row],[Floor]]+Table1[[#This Row],[Vault]]</f>
        <v>22.05</v>
      </c>
      <c r="L18">
        <f t="shared" si="2"/>
        <v>81</v>
      </c>
    </row>
    <row r="19" spans="1:12" hidden="1" x14ac:dyDescent="0.2">
      <c r="A19">
        <v>14</v>
      </c>
      <c r="B19" s="6" t="s">
        <v>49</v>
      </c>
      <c r="C19" s="6" t="s">
        <v>50</v>
      </c>
      <c r="D19" t="s">
        <v>15</v>
      </c>
      <c r="E19" t="s">
        <v>33</v>
      </c>
      <c r="F19" t="s">
        <v>17</v>
      </c>
      <c r="G19" s="4">
        <f>'[1]14'!$I$18</f>
        <v>11.35</v>
      </c>
      <c r="H19">
        <f t="shared" si="0"/>
        <v>58</v>
      </c>
      <c r="I19" s="4">
        <f>'[2]14'!$I$18</f>
        <v>11.2</v>
      </c>
      <c r="J19">
        <f t="shared" si="1"/>
        <v>74</v>
      </c>
      <c r="K19" s="4">
        <f>Table1[[#This Row],[Floor]]+Table1[[#This Row],[Vault]]</f>
        <v>22.549999999999997</v>
      </c>
      <c r="L19">
        <f t="shared" si="2"/>
        <v>56</v>
      </c>
    </row>
    <row r="20" spans="1:12" x14ac:dyDescent="0.2">
      <c r="A20">
        <v>15</v>
      </c>
      <c r="B20" s="6" t="s">
        <v>51</v>
      </c>
      <c r="C20" s="6" t="s">
        <v>52</v>
      </c>
      <c r="D20" t="s">
        <v>15</v>
      </c>
      <c r="E20" t="s">
        <v>29</v>
      </c>
      <c r="F20" t="s">
        <v>21</v>
      </c>
      <c r="G20" s="4">
        <f>'[1]15'!$I$18</f>
        <v>12.05</v>
      </c>
      <c r="H20">
        <f t="shared" si="0"/>
        <v>26</v>
      </c>
      <c r="I20" s="4">
        <f>'[2]15'!$I$18</f>
        <v>12.7</v>
      </c>
      <c r="J20">
        <f t="shared" si="1"/>
        <v>15</v>
      </c>
      <c r="K20" s="4">
        <f>Table1[[#This Row],[Floor]]+Table1[[#This Row],[Vault]]</f>
        <v>24.75</v>
      </c>
      <c r="L20">
        <f t="shared" si="2"/>
        <v>19</v>
      </c>
    </row>
    <row r="21" spans="1:12" hidden="1" x14ac:dyDescent="0.2">
      <c r="A21">
        <v>16</v>
      </c>
      <c r="B21" s="6" t="s">
        <v>53</v>
      </c>
      <c r="C21" s="6" t="s">
        <v>54</v>
      </c>
      <c r="D21" t="s">
        <v>15</v>
      </c>
      <c r="E21" t="s">
        <v>29</v>
      </c>
      <c r="F21" t="s">
        <v>30</v>
      </c>
      <c r="G21" s="4">
        <f>'[1]16'!$I$18</f>
        <v>0</v>
      </c>
      <c r="H21">
        <f t="shared" si="0"/>
        <v>135</v>
      </c>
      <c r="I21" s="4">
        <f>'[2]16'!$I$18</f>
        <v>0</v>
      </c>
      <c r="J21">
        <f t="shared" si="1"/>
        <v>137</v>
      </c>
      <c r="K21" s="4">
        <f>Table1[[#This Row],[Floor]]+Table1[[#This Row],[Vault]]</f>
        <v>0</v>
      </c>
      <c r="L21">
        <f t="shared" si="2"/>
        <v>137</v>
      </c>
    </row>
    <row r="22" spans="1:12" hidden="1" x14ac:dyDescent="0.2">
      <c r="A22">
        <v>17</v>
      </c>
      <c r="B22" s="6" t="s">
        <v>55</v>
      </c>
      <c r="C22" s="6" t="s">
        <v>56</v>
      </c>
      <c r="D22" t="s">
        <v>15</v>
      </c>
      <c r="E22" t="s">
        <v>29</v>
      </c>
      <c r="F22" t="s">
        <v>17</v>
      </c>
      <c r="G22" s="4">
        <f>'[1]17'!$I$18</f>
        <v>11.1</v>
      </c>
      <c r="H22">
        <f t="shared" si="0"/>
        <v>77</v>
      </c>
      <c r="I22" s="4">
        <f>'[2]17'!$I$18</f>
        <v>12.45</v>
      </c>
      <c r="J22">
        <f t="shared" si="1"/>
        <v>29</v>
      </c>
      <c r="K22" s="4">
        <f>Table1[[#This Row],[Floor]]+Table1[[#This Row],[Vault]]</f>
        <v>23.549999999999997</v>
      </c>
      <c r="L22">
        <f t="shared" si="2"/>
        <v>43</v>
      </c>
    </row>
    <row r="23" spans="1:12" hidden="1" x14ac:dyDescent="0.2">
      <c r="A23">
        <v>18</v>
      </c>
      <c r="B23" s="6" t="s">
        <v>57</v>
      </c>
      <c r="C23" s="6" t="s">
        <v>58</v>
      </c>
      <c r="D23" t="s">
        <v>15</v>
      </c>
      <c r="E23" t="s">
        <v>29</v>
      </c>
      <c r="F23" t="s">
        <v>17</v>
      </c>
      <c r="G23" s="4">
        <f>'[1]18'!$I$18</f>
        <v>12.05</v>
      </c>
      <c r="H23">
        <f t="shared" si="0"/>
        <v>26</v>
      </c>
      <c r="I23" s="4">
        <f>'[2]18'!$I$18</f>
        <v>12.4</v>
      </c>
      <c r="J23">
        <f t="shared" si="1"/>
        <v>34</v>
      </c>
      <c r="K23" s="4">
        <f>Table1[[#This Row],[Floor]]+Table1[[#This Row],[Vault]]</f>
        <v>24.450000000000003</v>
      </c>
      <c r="L23">
        <f t="shared" si="2"/>
        <v>30</v>
      </c>
    </row>
    <row r="24" spans="1:12" hidden="1" x14ac:dyDescent="0.2">
      <c r="A24">
        <v>19</v>
      </c>
      <c r="B24" s="6" t="s">
        <v>42</v>
      </c>
      <c r="C24" s="6" t="s">
        <v>59</v>
      </c>
      <c r="D24" t="s">
        <v>15</v>
      </c>
      <c r="E24" t="s">
        <v>29</v>
      </c>
      <c r="F24" t="s">
        <v>17</v>
      </c>
      <c r="G24" s="4">
        <f>'[1]19'!$I$18</f>
        <v>11.95</v>
      </c>
      <c r="H24">
        <f t="shared" si="0"/>
        <v>30</v>
      </c>
      <c r="I24" s="4">
        <f>'[2]19'!$I$18</f>
        <v>12.25</v>
      </c>
      <c r="J24">
        <f t="shared" si="1"/>
        <v>40</v>
      </c>
      <c r="K24" s="4">
        <f>Table1[[#This Row],[Floor]]+Table1[[#This Row],[Vault]]</f>
        <v>24.2</v>
      </c>
      <c r="L24">
        <f t="shared" si="2"/>
        <v>37</v>
      </c>
    </row>
    <row r="25" spans="1:12" x14ac:dyDescent="0.2">
      <c r="A25">
        <v>20</v>
      </c>
      <c r="B25" s="6" t="s">
        <v>60</v>
      </c>
      <c r="C25" s="6" t="s">
        <v>61</v>
      </c>
      <c r="D25" t="s">
        <v>15</v>
      </c>
      <c r="E25" t="s">
        <v>16</v>
      </c>
      <c r="F25" t="s">
        <v>62</v>
      </c>
      <c r="G25" s="4">
        <f>'[1]20'!$I$18</f>
        <v>12.8</v>
      </c>
      <c r="H25">
        <f t="shared" si="0"/>
        <v>4</v>
      </c>
      <c r="I25" s="4">
        <f>'[2]20'!$I$18</f>
        <v>12.8</v>
      </c>
      <c r="J25">
        <f t="shared" si="1"/>
        <v>7</v>
      </c>
      <c r="K25" s="4">
        <f>Table1[[#This Row],[Floor]]+Table1[[#This Row],[Vault]]</f>
        <v>25.6</v>
      </c>
      <c r="L25">
        <f t="shared" si="2"/>
        <v>3</v>
      </c>
    </row>
    <row r="26" spans="1:12" x14ac:dyDescent="0.2">
      <c r="A26">
        <v>21</v>
      </c>
      <c r="B26" s="6" t="s">
        <v>63</v>
      </c>
      <c r="C26" s="6" t="s">
        <v>64</v>
      </c>
      <c r="D26" t="s">
        <v>15</v>
      </c>
      <c r="E26" t="s">
        <v>33</v>
      </c>
      <c r="F26" t="s">
        <v>21</v>
      </c>
      <c r="G26" s="4">
        <f>'[1]21'!$I$18</f>
        <v>11.5</v>
      </c>
      <c r="H26">
        <f t="shared" si="0"/>
        <v>53</v>
      </c>
      <c r="I26" s="4">
        <f>'[2]21'!$I$18</f>
        <v>11.35</v>
      </c>
      <c r="J26">
        <f t="shared" si="1"/>
        <v>57</v>
      </c>
      <c r="K26" s="4">
        <f>Table1[[#This Row],[Floor]]+Table1[[#This Row],[Vault]]</f>
        <v>22.85</v>
      </c>
      <c r="L26">
        <f t="shared" si="2"/>
        <v>50</v>
      </c>
    </row>
    <row r="27" spans="1:12" x14ac:dyDescent="0.2">
      <c r="A27">
        <v>22</v>
      </c>
      <c r="B27" s="6" t="s">
        <v>65</v>
      </c>
      <c r="C27" s="6" t="s">
        <v>66</v>
      </c>
      <c r="D27" t="s">
        <v>15</v>
      </c>
      <c r="E27" t="s">
        <v>33</v>
      </c>
      <c r="F27" t="s">
        <v>21</v>
      </c>
      <c r="G27" s="4">
        <f>'[1]22'!$I$18</f>
        <v>13.3</v>
      </c>
      <c r="H27">
        <f t="shared" si="0"/>
        <v>2</v>
      </c>
      <c r="I27" s="4">
        <f>'[2]22'!$I$18</f>
        <v>11.4</v>
      </c>
      <c r="J27">
        <f t="shared" si="1"/>
        <v>53</v>
      </c>
      <c r="K27" s="4">
        <f>Table1[[#This Row],[Floor]]+Table1[[#This Row],[Vault]]</f>
        <v>24.700000000000003</v>
      </c>
      <c r="L27">
        <f t="shared" si="2"/>
        <v>21</v>
      </c>
    </row>
    <row r="28" spans="1:12" x14ac:dyDescent="0.2">
      <c r="A28">
        <v>23</v>
      </c>
      <c r="B28" s="6" t="s">
        <v>67</v>
      </c>
      <c r="C28" s="6" t="s">
        <v>28</v>
      </c>
      <c r="D28" t="s">
        <v>15</v>
      </c>
      <c r="E28" t="s">
        <v>33</v>
      </c>
      <c r="F28" t="s">
        <v>21</v>
      </c>
      <c r="G28" s="4">
        <f>'[1]23'!$I$18</f>
        <v>11.85</v>
      </c>
      <c r="H28">
        <f t="shared" si="0"/>
        <v>38</v>
      </c>
      <c r="I28" s="4">
        <f>'[2]23'!$I$18</f>
        <v>11.3</v>
      </c>
      <c r="J28">
        <f t="shared" si="1"/>
        <v>61</v>
      </c>
      <c r="K28" s="4">
        <f>Table1[[#This Row],[Floor]]+Table1[[#This Row],[Vault]]</f>
        <v>23.15</v>
      </c>
      <c r="L28">
        <f t="shared" si="2"/>
        <v>46</v>
      </c>
    </row>
    <row r="29" spans="1:12" x14ac:dyDescent="0.2">
      <c r="A29">
        <v>24</v>
      </c>
      <c r="B29" s="6" t="s">
        <v>68</v>
      </c>
      <c r="C29" s="6" t="s">
        <v>69</v>
      </c>
      <c r="D29" t="s">
        <v>15</v>
      </c>
      <c r="E29" t="s">
        <v>33</v>
      </c>
      <c r="F29" t="s">
        <v>21</v>
      </c>
      <c r="G29" s="4">
        <f>'[1]24'!$I$18</f>
        <v>10.9</v>
      </c>
      <c r="H29">
        <f t="shared" si="0"/>
        <v>93</v>
      </c>
      <c r="I29" s="4">
        <f>'[2]24'!$I$18</f>
        <v>11.05</v>
      </c>
      <c r="J29">
        <f t="shared" si="1"/>
        <v>87</v>
      </c>
      <c r="K29" s="4">
        <f>Table1[[#This Row],[Floor]]+Table1[[#This Row],[Vault]]</f>
        <v>21.950000000000003</v>
      </c>
      <c r="L29">
        <f t="shared" si="2"/>
        <v>86</v>
      </c>
    </row>
    <row r="30" spans="1:12" hidden="1" x14ac:dyDescent="0.2">
      <c r="A30">
        <v>25</v>
      </c>
      <c r="B30" s="6" t="s">
        <v>70</v>
      </c>
      <c r="C30" s="6" t="s">
        <v>71</v>
      </c>
      <c r="D30" t="s">
        <v>15</v>
      </c>
      <c r="E30" t="s">
        <v>20</v>
      </c>
      <c r="F30" t="s">
        <v>30</v>
      </c>
      <c r="G30" s="4">
        <f>'[1]25'!$I$18</f>
        <v>11.5</v>
      </c>
      <c r="H30">
        <f t="shared" si="0"/>
        <v>53</v>
      </c>
      <c r="I30" s="4">
        <f>'[2]25'!$I$18</f>
        <v>11</v>
      </c>
      <c r="J30">
        <f t="shared" si="1"/>
        <v>91</v>
      </c>
      <c r="K30" s="4">
        <f>Table1[[#This Row],[Floor]]+Table1[[#This Row],[Vault]]</f>
        <v>22.5</v>
      </c>
      <c r="L30">
        <f t="shared" si="2"/>
        <v>57</v>
      </c>
    </row>
    <row r="31" spans="1:12" hidden="1" x14ac:dyDescent="0.2">
      <c r="A31">
        <v>26</v>
      </c>
      <c r="B31" s="6" t="s">
        <v>72</v>
      </c>
      <c r="C31" s="6" t="s">
        <v>73</v>
      </c>
      <c r="D31" t="s">
        <v>15</v>
      </c>
      <c r="E31" t="s">
        <v>20</v>
      </c>
      <c r="F31" t="s">
        <v>44</v>
      </c>
      <c r="G31" s="4">
        <f>'[1]26'!$I$18</f>
        <v>0</v>
      </c>
      <c r="H31">
        <f t="shared" si="0"/>
        <v>135</v>
      </c>
      <c r="I31" s="4">
        <f>'[2]26'!$I$18</f>
        <v>0</v>
      </c>
      <c r="J31">
        <f t="shared" si="1"/>
        <v>137</v>
      </c>
      <c r="K31" s="4">
        <f>Table1[[#This Row],[Floor]]+Table1[[#This Row],[Vault]]</f>
        <v>0</v>
      </c>
      <c r="L31">
        <f t="shared" si="2"/>
        <v>137</v>
      </c>
    </row>
    <row r="32" spans="1:12" hidden="1" x14ac:dyDescent="0.2">
      <c r="A32">
        <v>27</v>
      </c>
      <c r="B32" s="6" t="s">
        <v>36</v>
      </c>
      <c r="C32" s="6" t="s">
        <v>74</v>
      </c>
      <c r="D32" t="s">
        <v>15</v>
      </c>
      <c r="E32" t="s">
        <v>20</v>
      </c>
      <c r="F32" t="s">
        <v>44</v>
      </c>
      <c r="G32" s="4">
        <f>'[1]27'!$I$18</f>
        <v>11.05</v>
      </c>
      <c r="H32">
        <f t="shared" si="0"/>
        <v>84</v>
      </c>
      <c r="I32" s="4">
        <f>'[2]27'!$I$18</f>
        <v>10.6</v>
      </c>
      <c r="J32">
        <f t="shared" si="1"/>
        <v>103</v>
      </c>
      <c r="K32" s="4">
        <f>Table1[[#This Row],[Floor]]+Table1[[#This Row],[Vault]]</f>
        <v>21.65</v>
      </c>
      <c r="L32">
        <f t="shared" si="2"/>
        <v>102</v>
      </c>
    </row>
    <row r="33" spans="1:12" hidden="1" x14ac:dyDescent="0.2">
      <c r="A33">
        <v>28</v>
      </c>
      <c r="B33" s="6" t="s">
        <v>75</v>
      </c>
      <c r="C33" s="6" t="s">
        <v>76</v>
      </c>
      <c r="D33" t="s">
        <v>15</v>
      </c>
      <c r="E33" t="s">
        <v>20</v>
      </c>
      <c r="F33" t="s">
        <v>30</v>
      </c>
      <c r="G33" s="4">
        <f>'[1]28'!$I$18</f>
        <v>10.95</v>
      </c>
      <c r="H33">
        <f t="shared" si="0"/>
        <v>90</v>
      </c>
      <c r="I33" s="4">
        <f>'[2]28'!$I$18</f>
        <v>10.1</v>
      </c>
      <c r="J33">
        <f t="shared" si="1"/>
        <v>126</v>
      </c>
      <c r="K33" s="4">
        <f>Table1[[#This Row],[Floor]]+Table1[[#This Row],[Vault]]</f>
        <v>21.049999999999997</v>
      </c>
      <c r="L33">
        <f t="shared" si="2"/>
        <v>118</v>
      </c>
    </row>
    <row r="34" spans="1:12" x14ac:dyDescent="0.2">
      <c r="A34">
        <v>29</v>
      </c>
      <c r="B34" s="6" t="s">
        <v>77</v>
      </c>
      <c r="C34" s="6" t="s">
        <v>78</v>
      </c>
      <c r="D34" t="s">
        <v>79</v>
      </c>
      <c r="E34" t="s">
        <v>24</v>
      </c>
      <c r="F34" t="s">
        <v>21</v>
      </c>
      <c r="G34" s="4">
        <f>'[1]29'!$I$18</f>
        <v>7</v>
      </c>
      <c r="H34">
        <f t="shared" si="0"/>
        <v>134</v>
      </c>
      <c r="I34" s="4">
        <f>'[2]29'!$I$18</f>
        <v>7</v>
      </c>
      <c r="J34">
        <f t="shared" si="1"/>
        <v>136</v>
      </c>
      <c r="K34" s="4">
        <f>Table1[[#This Row],[Floor]]+Table1[[#This Row],[Vault]]</f>
        <v>14</v>
      </c>
      <c r="L34">
        <f t="shared" si="2"/>
        <v>134</v>
      </c>
    </row>
    <row r="35" spans="1:12" hidden="1" x14ac:dyDescent="0.2">
      <c r="A35">
        <v>30</v>
      </c>
      <c r="B35" s="6" t="s">
        <v>80</v>
      </c>
      <c r="C35" s="6" t="s">
        <v>81</v>
      </c>
      <c r="D35" t="s">
        <v>79</v>
      </c>
      <c r="E35" t="s">
        <v>29</v>
      </c>
      <c r="F35" t="s">
        <v>30</v>
      </c>
      <c r="G35" s="4">
        <f>'[1]30'!$I$18</f>
        <v>12.15</v>
      </c>
      <c r="H35">
        <f t="shared" si="0"/>
        <v>21</v>
      </c>
      <c r="I35" s="4">
        <f>'[2]30'!$I$18</f>
        <v>12.5</v>
      </c>
      <c r="J35">
        <f t="shared" si="1"/>
        <v>26</v>
      </c>
      <c r="K35" s="4">
        <f>Table1[[#This Row],[Floor]]+Table1[[#This Row],[Vault]]</f>
        <v>24.65</v>
      </c>
      <c r="L35">
        <f t="shared" si="2"/>
        <v>24</v>
      </c>
    </row>
    <row r="36" spans="1:12" hidden="1" x14ac:dyDescent="0.2">
      <c r="A36">
        <v>31</v>
      </c>
      <c r="B36" s="6" t="s">
        <v>82</v>
      </c>
      <c r="C36" s="6" t="s">
        <v>83</v>
      </c>
      <c r="D36" t="s">
        <v>79</v>
      </c>
      <c r="E36" t="s">
        <v>33</v>
      </c>
      <c r="F36" t="s">
        <v>30</v>
      </c>
      <c r="G36" s="4">
        <f>'[1]31'!$I$18</f>
        <v>11.35</v>
      </c>
      <c r="H36">
        <f t="shared" si="0"/>
        <v>58</v>
      </c>
      <c r="I36" s="4">
        <f>'[2]31'!$I$18</f>
        <v>11.45</v>
      </c>
      <c r="J36">
        <f t="shared" si="1"/>
        <v>50</v>
      </c>
      <c r="K36" s="4">
        <f>Table1[[#This Row],[Floor]]+Table1[[#This Row],[Vault]]</f>
        <v>22.799999999999997</v>
      </c>
      <c r="L36">
        <f t="shared" si="2"/>
        <v>53</v>
      </c>
    </row>
    <row r="37" spans="1:12" hidden="1" x14ac:dyDescent="0.2">
      <c r="A37">
        <v>32</v>
      </c>
      <c r="B37" s="6" t="s">
        <v>84</v>
      </c>
      <c r="C37" s="6" t="s">
        <v>85</v>
      </c>
      <c r="D37" t="s">
        <v>79</v>
      </c>
      <c r="E37" t="s">
        <v>33</v>
      </c>
      <c r="F37" t="s">
        <v>30</v>
      </c>
      <c r="G37" s="4">
        <f>'[1]32'!$I$18</f>
        <v>10.6</v>
      </c>
      <c r="H37">
        <f t="shared" si="0"/>
        <v>111</v>
      </c>
      <c r="I37" s="4">
        <f>'[2]32'!$I$18</f>
        <v>11.5</v>
      </c>
      <c r="J37">
        <f t="shared" si="1"/>
        <v>46</v>
      </c>
      <c r="K37" s="4">
        <f>Table1[[#This Row],[Floor]]+Table1[[#This Row],[Vault]]</f>
        <v>22.1</v>
      </c>
      <c r="L37">
        <f t="shared" si="2"/>
        <v>79</v>
      </c>
    </row>
    <row r="38" spans="1:12" hidden="1" x14ac:dyDescent="0.2">
      <c r="A38">
        <v>33</v>
      </c>
      <c r="B38" s="6" t="s">
        <v>86</v>
      </c>
      <c r="C38" s="6" t="s">
        <v>87</v>
      </c>
      <c r="D38" t="s">
        <v>79</v>
      </c>
      <c r="E38" t="s">
        <v>33</v>
      </c>
      <c r="F38" t="s">
        <v>30</v>
      </c>
      <c r="G38" s="4">
        <f>'[1]33'!$I$18</f>
        <v>9.65</v>
      </c>
      <c r="H38">
        <f t="shared" si="0"/>
        <v>128</v>
      </c>
      <c r="I38" s="4">
        <f>'[2]33'!$I$18</f>
        <v>11.35</v>
      </c>
      <c r="J38">
        <f t="shared" si="1"/>
        <v>57</v>
      </c>
      <c r="K38" s="4">
        <f>Table1[[#This Row],[Floor]]+Table1[[#This Row],[Vault]]</f>
        <v>21</v>
      </c>
      <c r="L38">
        <f t="shared" si="2"/>
        <v>120</v>
      </c>
    </row>
    <row r="39" spans="1:12" hidden="1" x14ac:dyDescent="0.2">
      <c r="A39">
        <v>34</v>
      </c>
      <c r="B39" s="6" t="s">
        <v>63</v>
      </c>
      <c r="C39" s="6" t="s">
        <v>88</v>
      </c>
      <c r="D39" t="s">
        <v>79</v>
      </c>
      <c r="E39" t="s">
        <v>33</v>
      </c>
      <c r="F39" t="s">
        <v>30</v>
      </c>
      <c r="G39" s="4">
        <f>'[1]34'!$I$18</f>
        <v>11.45</v>
      </c>
      <c r="H39">
        <f t="shared" si="0"/>
        <v>56</v>
      </c>
      <c r="I39" s="4">
        <f>'[2]34'!$I$18</f>
        <v>11.4</v>
      </c>
      <c r="J39">
        <f t="shared" si="1"/>
        <v>53</v>
      </c>
      <c r="K39" s="4">
        <f>Table1[[#This Row],[Floor]]+Table1[[#This Row],[Vault]]</f>
        <v>22.85</v>
      </c>
      <c r="L39">
        <f t="shared" si="2"/>
        <v>50</v>
      </c>
    </row>
    <row r="40" spans="1:12" x14ac:dyDescent="0.2">
      <c r="A40">
        <v>35</v>
      </c>
      <c r="B40" s="6" t="s">
        <v>89</v>
      </c>
      <c r="C40" s="6" t="s">
        <v>90</v>
      </c>
      <c r="D40" t="s">
        <v>79</v>
      </c>
      <c r="E40" t="s">
        <v>29</v>
      </c>
      <c r="F40" t="s">
        <v>21</v>
      </c>
      <c r="G40" s="4">
        <f>'[1]35'!$I$18</f>
        <v>12.6</v>
      </c>
      <c r="H40">
        <f t="shared" si="0"/>
        <v>8</v>
      </c>
      <c r="I40" s="4">
        <f>'[2]35'!$I$18</f>
        <v>13</v>
      </c>
      <c r="J40">
        <f t="shared" si="1"/>
        <v>3</v>
      </c>
      <c r="K40" s="4">
        <f>Table1[[#This Row],[Floor]]+Table1[[#This Row],[Vault]]</f>
        <v>25.6</v>
      </c>
      <c r="L40">
        <f t="shared" si="2"/>
        <v>3</v>
      </c>
    </row>
    <row r="41" spans="1:12" x14ac:dyDescent="0.2">
      <c r="A41">
        <v>36</v>
      </c>
      <c r="B41" s="6" t="s">
        <v>91</v>
      </c>
      <c r="C41" s="6" t="s">
        <v>92</v>
      </c>
      <c r="D41" t="s">
        <v>79</v>
      </c>
      <c r="E41" t="s">
        <v>29</v>
      </c>
      <c r="F41" t="s">
        <v>21</v>
      </c>
      <c r="G41" s="4">
        <f>'[1]36'!$I$18</f>
        <v>12.6</v>
      </c>
      <c r="H41">
        <f t="shared" si="0"/>
        <v>8</v>
      </c>
      <c r="I41" s="4">
        <f>'[2]36'!$I$18</f>
        <v>12.75</v>
      </c>
      <c r="J41">
        <f t="shared" si="1"/>
        <v>12</v>
      </c>
      <c r="K41" s="4">
        <f>Table1[[#This Row],[Floor]]+Table1[[#This Row],[Vault]]</f>
        <v>25.35</v>
      </c>
      <c r="L41">
        <f t="shared" si="2"/>
        <v>9</v>
      </c>
    </row>
    <row r="42" spans="1:12" x14ac:dyDescent="0.2">
      <c r="A42">
        <v>37</v>
      </c>
      <c r="B42" s="6" t="s">
        <v>93</v>
      </c>
      <c r="C42" s="6" t="s">
        <v>94</v>
      </c>
      <c r="D42" t="s">
        <v>79</v>
      </c>
      <c r="E42" t="s">
        <v>29</v>
      </c>
      <c r="F42" t="s">
        <v>21</v>
      </c>
      <c r="G42" s="4">
        <f>'[1]37'!$I$18</f>
        <v>12.2</v>
      </c>
      <c r="H42">
        <f t="shared" si="0"/>
        <v>18</v>
      </c>
      <c r="I42" s="4">
        <f>'[2]37'!$I$18</f>
        <v>12.35</v>
      </c>
      <c r="J42">
        <f t="shared" si="1"/>
        <v>36</v>
      </c>
      <c r="K42" s="4">
        <f>Table1[[#This Row],[Floor]]+Table1[[#This Row],[Vault]]</f>
        <v>24.549999999999997</v>
      </c>
      <c r="L42">
        <f t="shared" si="2"/>
        <v>27</v>
      </c>
    </row>
    <row r="43" spans="1:12" x14ac:dyDescent="0.2">
      <c r="A43">
        <v>38</v>
      </c>
      <c r="B43" s="6" t="s">
        <v>95</v>
      </c>
      <c r="C43" s="6" t="s">
        <v>96</v>
      </c>
      <c r="D43" t="s">
        <v>79</v>
      </c>
      <c r="E43" t="s">
        <v>29</v>
      </c>
      <c r="F43" t="s">
        <v>21</v>
      </c>
      <c r="G43" s="4">
        <f>'[1]38'!$I$18</f>
        <v>11.95</v>
      </c>
      <c r="H43">
        <f t="shared" si="0"/>
        <v>30</v>
      </c>
      <c r="I43" s="4">
        <f>'[2]38'!$I$18</f>
        <v>12.15</v>
      </c>
      <c r="J43">
        <f t="shared" si="1"/>
        <v>41</v>
      </c>
      <c r="K43" s="4">
        <f>Table1[[#This Row],[Floor]]+Table1[[#This Row],[Vault]]</f>
        <v>24.1</v>
      </c>
      <c r="L43">
        <f t="shared" si="2"/>
        <v>39</v>
      </c>
    </row>
    <row r="44" spans="1:12" x14ac:dyDescent="0.2">
      <c r="A44">
        <v>39</v>
      </c>
      <c r="B44" s="6" t="s">
        <v>97</v>
      </c>
      <c r="C44" s="6" t="s">
        <v>98</v>
      </c>
      <c r="D44" t="s">
        <v>79</v>
      </c>
      <c r="E44" t="s">
        <v>29</v>
      </c>
      <c r="F44" t="s">
        <v>21</v>
      </c>
      <c r="G44" s="4">
        <f>'[1]39'!$I$18</f>
        <v>12.15</v>
      </c>
      <c r="H44">
        <f t="shared" si="0"/>
        <v>21</v>
      </c>
      <c r="I44" s="4">
        <f>'[2]39'!$I$18</f>
        <v>13.05</v>
      </c>
      <c r="J44">
        <f t="shared" si="1"/>
        <v>2</v>
      </c>
      <c r="K44" s="4">
        <f>Table1[[#This Row],[Floor]]+Table1[[#This Row],[Vault]]</f>
        <v>25.200000000000003</v>
      </c>
      <c r="L44">
        <f t="shared" si="2"/>
        <v>11</v>
      </c>
    </row>
    <row r="45" spans="1:12" hidden="1" x14ac:dyDescent="0.2">
      <c r="A45">
        <v>40</v>
      </c>
      <c r="B45" s="6" t="s">
        <v>99</v>
      </c>
      <c r="C45" s="6" t="s">
        <v>100</v>
      </c>
      <c r="D45" t="s">
        <v>79</v>
      </c>
      <c r="E45" t="s">
        <v>33</v>
      </c>
      <c r="F45" t="s">
        <v>44</v>
      </c>
      <c r="G45" s="4">
        <v>10.4</v>
      </c>
      <c r="H45">
        <f t="shared" si="0"/>
        <v>118</v>
      </c>
      <c r="I45" s="4">
        <f>'[2]40'!$I$18</f>
        <v>11.2</v>
      </c>
      <c r="J45">
        <f t="shared" si="1"/>
        <v>74</v>
      </c>
      <c r="K45" s="4">
        <f>Table1[[#This Row],[Floor]]+Table1[[#This Row],[Vault]]</f>
        <v>21.6</v>
      </c>
      <c r="L45">
        <f t="shared" si="2"/>
        <v>104</v>
      </c>
    </row>
    <row r="46" spans="1:12" hidden="1" x14ac:dyDescent="0.2">
      <c r="A46">
        <v>41</v>
      </c>
      <c r="B46" s="6" t="s">
        <v>101</v>
      </c>
      <c r="C46" s="6" t="s">
        <v>102</v>
      </c>
      <c r="D46" t="s">
        <v>79</v>
      </c>
      <c r="E46" t="s">
        <v>33</v>
      </c>
      <c r="F46" t="s">
        <v>44</v>
      </c>
      <c r="G46" s="4">
        <v>11.05</v>
      </c>
      <c r="H46">
        <f t="shared" si="0"/>
        <v>84</v>
      </c>
      <c r="I46" s="4">
        <f>'[2]41'!$I$18</f>
        <v>11.45</v>
      </c>
      <c r="J46">
        <f t="shared" si="1"/>
        <v>50</v>
      </c>
      <c r="K46" s="4">
        <f>Table1[[#This Row],[Floor]]+Table1[[#This Row],[Vault]]</f>
        <v>22.5</v>
      </c>
      <c r="L46">
        <f t="shared" si="2"/>
        <v>57</v>
      </c>
    </row>
    <row r="47" spans="1:12" hidden="1" x14ac:dyDescent="0.2">
      <c r="A47">
        <v>42</v>
      </c>
      <c r="B47" s="6" t="s">
        <v>103</v>
      </c>
      <c r="C47" s="6" t="s">
        <v>104</v>
      </c>
      <c r="D47" t="s">
        <v>79</v>
      </c>
      <c r="E47" t="s">
        <v>33</v>
      </c>
      <c r="F47" t="s">
        <v>44</v>
      </c>
      <c r="G47" s="4">
        <v>10.9</v>
      </c>
      <c r="H47">
        <f t="shared" si="0"/>
        <v>93</v>
      </c>
      <c r="I47" s="4">
        <f>'[2]42'!$I$18</f>
        <v>11.15</v>
      </c>
      <c r="J47">
        <f t="shared" si="1"/>
        <v>79</v>
      </c>
      <c r="K47" s="4">
        <f>Table1[[#This Row],[Floor]]+Table1[[#This Row],[Vault]]</f>
        <v>22.05</v>
      </c>
      <c r="L47">
        <f t="shared" si="2"/>
        <v>81</v>
      </c>
    </row>
    <row r="48" spans="1:12" hidden="1" x14ac:dyDescent="0.2">
      <c r="A48">
        <v>43</v>
      </c>
      <c r="B48" s="6" t="s">
        <v>47</v>
      </c>
      <c r="C48" s="6" t="s">
        <v>105</v>
      </c>
      <c r="D48" t="s">
        <v>79</v>
      </c>
      <c r="E48" t="s">
        <v>33</v>
      </c>
      <c r="F48" t="s">
        <v>44</v>
      </c>
      <c r="G48" s="4">
        <v>10.65</v>
      </c>
      <c r="H48">
        <f t="shared" si="0"/>
        <v>108</v>
      </c>
      <c r="I48" s="4">
        <f>'[2]43'!$I$18</f>
        <v>11.3</v>
      </c>
      <c r="J48">
        <f t="shared" si="1"/>
        <v>61</v>
      </c>
      <c r="K48" s="4">
        <f>Table1[[#This Row],[Floor]]+Table1[[#This Row],[Vault]]</f>
        <v>21.950000000000003</v>
      </c>
      <c r="L48">
        <f t="shared" si="2"/>
        <v>86</v>
      </c>
    </row>
    <row r="49" spans="1:12" hidden="1" x14ac:dyDescent="0.2">
      <c r="A49">
        <v>44</v>
      </c>
      <c r="B49" s="6" t="s">
        <v>106</v>
      </c>
      <c r="C49" s="6" t="s">
        <v>107</v>
      </c>
      <c r="D49" t="s">
        <v>79</v>
      </c>
      <c r="E49" t="s">
        <v>33</v>
      </c>
      <c r="F49" t="s">
        <v>44</v>
      </c>
      <c r="G49" s="4">
        <v>10.5</v>
      </c>
      <c r="H49">
        <f t="shared" si="0"/>
        <v>112</v>
      </c>
      <c r="I49" s="4">
        <f>'[2]44'!$I$18</f>
        <v>11.05</v>
      </c>
      <c r="J49">
        <f t="shared" si="1"/>
        <v>87</v>
      </c>
      <c r="K49" s="4">
        <f>Table1[[#This Row],[Floor]]+Table1[[#This Row],[Vault]]</f>
        <v>21.55</v>
      </c>
      <c r="L49">
        <f t="shared" si="2"/>
        <v>106</v>
      </c>
    </row>
    <row r="50" spans="1:12" hidden="1" x14ac:dyDescent="0.2">
      <c r="A50">
        <v>45</v>
      </c>
      <c r="B50" s="6" t="s">
        <v>108</v>
      </c>
      <c r="C50" s="6" t="s">
        <v>109</v>
      </c>
      <c r="D50" t="s">
        <v>79</v>
      </c>
      <c r="E50" t="s">
        <v>29</v>
      </c>
      <c r="F50" t="s">
        <v>17</v>
      </c>
      <c r="G50" s="4">
        <f>'[1]45'!$I$18</f>
        <v>12.65</v>
      </c>
      <c r="H50">
        <f t="shared" si="0"/>
        <v>7</v>
      </c>
      <c r="I50" s="4">
        <f>'[2]45'!$I$18</f>
        <v>12.75</v>
      </c>
      <c r="J50">
        <f t="shared" si="1"/>
        <v>12</v>
      </c>
      <c r="K50" s="4">
        <f>Table1[[#This Row],[Floor]]+Table1[[#This Row],[Vault]]</f>
        <v>25.4</v>
      </c>
      <c r="L50">
        <f t="shared" si="2"/>
        <v>7</v>
      </c>
    </row>
    <row r="51" spans="1:12" hidden="1" x14ac:dyDescent="0.2">
      <c r="A51">
        <v>46</v>
      </c>
      <c r="B51" s="6" t="s">
        <v>110</v>
      </c>
      <c r="C51" s="6" t="s">
        <v>111</v>
      </c>
      <c r="D51" t="s">
        <v>112</v>
      </c>
      <c r="E51" t="s">
        <v>33</v>
      </c>
      <c r="F51" t="s">
        <v>30</v>
      </c>
      <c r="G51" s="4">
        <f>'[1]46'!$I$18</f>
        <v>9.5500000000000007</v>
      </c>
      <c r="H51">
        <f t="shared" si="0"/>
        <v>129</v>
      </c>
      <c r="I51" s="4">
        <f>'[2]46'!$I$18</f>
        <v>11.5</v>
      </c>
      <c r="J51">
        <f t="shared" si="1"/>
        <v>46</v>
      </c>
      <c r="K51" s="4">
        <f>Table1[[#This Row],[Floor]]+Table1[[#This Row],[Vault]]</f>
        <v>21.05</v>
      </c>
      <c r="L51">
        <f t="shared" si="2"/>
        <v>116</v>
      </c>
    </row>
    <row r="52" spans="1:12" hidden="1" x14ac:dyDescent="0.2">
      <c r="A52">
        <v>47</v>
      </c>
      <c r="B52" s="6" t="s">
        <v>113</v>
      </c>
      <c r="C52" s="6" t="s">
        <v>114</v>
      </c>
      <c r="D52" t="s">
        <v>112</v>
      </c>
      <c r="E52" t="s">
        <v>33</v>
      </c>
      <c r="F52" t="s">
        <v>30</v>
      </c>
      <c r="G52" s="4">
        <f>'[1]47'!$I$18</f>
        <v>9.8000000000000007</v>
      </c>
      <c r="H52">
        <f t="shared" si="0"/>
        <v>125</v>
      </c>
      <c r="I52" s="4">
        <f>'[2]47'!$I$18</f>
        <v>10.1</v>
      </c>
      <c r="J52">
        <f t="shared" si="1"/>
        <v>126</v>
      </c>
      <c r="K52" s="4">
        <f>Table1[[#This Row],[Floor]]+Table1[[#This Row],[Vault]]</f>
        <v>19.899999999999999</v>
      </c>
      <c r="L52">
        <f t="shared" si="2"/>
        <v>130</v>
      </c>
    </row>
    <row r="53" spans="1:12" hidden="1" x14ac:dyDescent="0.2">
      <c r="A53">
        <v>48</v>
      </c>
      <c r="B53" s="6" t="s">
        <v>115</v>
      </c>
      <c r="C53" s="6" t="s">
        <v>116</v>
      </c>
      <c r="D53" t="s">
        <v>112</v>
      </c>
      <c r="E53" t="s">
        <v>33</v>
      </c>
      <c r="F53" t="s">
        <v>30</v>
      </c>
      <c r="G53" s="4">
        <f>'[1]48'!$I$18</f>
        <v>8.65</v>
      </c>
      <c r="H53">
        <f t="shared" si="0"/>
        <v>132</v>
      </c>
      <c r="I53" s="4">
        <f>'[2]48'!$I$18</f>
        <v>10.3</v>
      </c>
      <c r="J53">
        <f t="shared" si="1"/>
        <v>118</v>
      </c>
      <c r="K53" s="4">
        <f>Table1[[#This Row],[Floor]]+Table1[[#This Row],[Vault]]</f>
        <v>18.950000000000003</v>
      </c>
      <c r="L53">
        <f t="shared" si="2"/>
        <v>133</v>
      </c>
    </row>
    <row r="54" spans="1:12" hidden="1" x14ac:dyDescent="0.2">
      <c r="A54">
        <v>49</v>
      </c>
      <c r="B54" s="6" t="s">
        <v>117</v>
      </c>
      <c r="C54" s="6" t="s">
        <v>118</v>
      </c>
      <c r="D54" t="s">
        <v>112</v>
      </c>
      <c r="E54" t="s">
        <v>33</v>
      </c>
      <c r="F54" t="s">
        <v>30</v>
      </c>
      <c r="G54" s="4">
        <v>9.8000000000000007</v>
      </c>
      <c r="H54">
        <f t="shared" si="0"/>
        <v>125</v>
      </c>
      <c r="I54" s="4">
        <f>'[2]49'!$I$18</f>
        <v>11.55</v>
      </c>
      <c r="J54">
        <f t="shared" si="1"/>
        <v>45</v>
      </c>
      <c r="K54" s="4">
        <f>Table1[[#This Row],[Floor]]+Table1[[#This Row],[Vault]]</f>
        <v>21.35</v>
      </c>
      <c r="L54">
        <f t="shared" si="2"/>
        <v>110</v>
      </c>
    </row>
    <row r="55" spans="1:12" hidden="1" x14ac:dyDescent="0.2">
      <c r="A55">
        <v>50</v>
      </c>
      <c r="B55" s="6" t="s">
        <v>47</v>
      </c>
      <c r="C55" s="6" t="s">
        <v>119</v>
      </c>
      <c r="D55" t="s">
        <v>112</v>
      </c>
      <c r="E55" t="s">
        <v>29</v>
      </c>
      <c r="F55" t="s">
        <v>17</v>
      </c>
      <c r="G55" s="4">
        <f>'[1]50'!$I$18</f>
        <v>12.75</v>
      </c>
      <c r="H55">
        <f t="shared" si="0"/>
        <v>5</v>
      </c>
      <c r="I55" s="4">
        <f>'[2]50'!$I$18</f>
        <v>12.75</v>
      </c>
      <c r="J55">
        <f t="shared" si="1"/>
        <v>12</v>
      </c>
      <c r="K55" s="4">
        <f>Table1[[#This Row],[Floor]]+Table1[[#This Row],[Vault]]</f>
        <v>25.5</v>
      </c>
      <c r="L55">
        <f t="shared" si="2"/>
        <v>6</v>
      </c>
    </row>
    <row r="56" spans="1:12" hidden="1" x14ac:dyDescent="0.2">
      <c r="A56">
        <v>51</v>
      </c>
      <c r="B56" s="6" t="s">
        <v>120</v>
      </c>
      <c r="C56" s="6" t="s">
        <v>121</v>
      </c>
      <c r="D56" t="s">
        <v>112</v>
      </c>
      <c r="E56" t="s">
        <v>29</v>
      </c>
      <c r="F56" t="s">
        <v>17</v>
      </c>
      <c r="G56" s="4">
        <f>'[1]51'!$I$18</f>
        <v>11.9</v>
      </c>
      <c r="H56">
        <f t="shared" si="0"/>
        <v>36</v>
      </c>
      <c r="I56" s="4">
        <f>'[2]51'!$I$18</f>
        <v>12.45</v>
      </c>
      <c r="J56">
        <f t="shared" si="1"/>
        <v>29</v>
      </c>
      <c r="K56" s="4">
        <f>Table1[[#This Row],[Floor]]+Table1[[#This Row],[Vault]]</f>
        <v>24.35</v>
      </c>
      <c r="L56">
        <f t="shared" si="2"/>
        <v>33</v>
      </c>
    </row>
    <row r="57" spans="1:12" hidden="1" x14ac:dyDescent="0.2">
      <c r="A57">
        <v>52</v>
      </c>
      <c r="B57" s="6" t="s">
        <v>122</v>
      </c>
      <c r="C57" s="6" t="s">
        <v>123</v>
      </c>
      <c r="D57" t="s">
        <v>112</v>
      </c>
      <c r="E57" t="s">
        <v>29</v>
      </c>
      <c r="F57" t="s">
        <v>17</v>
      </c>
      <c r="G57" s="4">
        <f>'[1]52'!$I$18</f>
        <v>12.2</v>
      </c>
      <c r="H57">
        <f t="shared" si="0"/>
        <v>18</v>
      </c>
      <c r="I57" s="4">
        <f>'[2]52'!$I$18</f>
        <v>12.65</v>
      </c>
      <c r="J57">
        <f t="shared" si="1"/>
        <v>21</v>
      </c>
      <c r="K57" s="4">
        <f>Table1[[#This Row],[Floor]]+Table1[[#This Row],[Vault]]</f>
        <v>24.85</v>
      </c>
      <c r="L57">
        <f t="shared" si="2"/>
        <v>18</v>
      </c>
    </row>
    <row r="58" spans="1:12" hidden="1" x14ac:dyDescent="0.2">
      <c r="A58">
        <v>53</v>
      </c>
      <c r="B58" s="6" t="s">
        <v>124</v>
      </c>
      <c r="C58" s="6" t="s">
        <v>125</v>
      </c>
      <c r="D58" t="s">
        <v>112</v>
      </c>
      <c r="E58" t="s">
        <v>29</v>
      </c>
      <c r="F58" t="s">
        <v>17</v>
      </c>
      <c r="G58" s="4">
        <f>'[1]53'!$I$18</f>
        <v>0</v>
      </c>
      <c r="H58">
        <f t="shared" si="0"/>
        <v>135</v>
      </c>
      <c r="I58" s="4">
        <f>'[2]53'!$I$18</f>
        <v>0</v>
      </c>
      <c r="J58">
        <f t="shared" si="1"/>
        <v>137</v>
      </c>
      <c r="K58" s="4">
        <f>Table1[[#This Row],[Floor]]+Table1[[#This Row],[Vault]]</f>
        <v>0</v>
      </c>
      <c r="L58">
        <f t="shared" si="2"/>
        <v>137</v>
      </c>
    </row>
    <row r="59" spans="1:12" hidden="1" x14ac:dyDescent="0.2">
      <c r="A59">
        <v>54</v>
      </c>
      <c r="B59" s="6" t="s">
        <v>126</v>
      </c>
      <c r="C59" s="6" t="s">
        <v>127</v>
      </c>
      <c r="D59" t="s">
        <v>112</v>
      </c>
      <c r="E59" t="s">
        <v>29</v>
      </c>
      <c r="F59" t="s">
        <v>17</v>
      </c>
      <c r="G59" s="4">
        <f>'[1]54'!$I$18</f>
        <v>11.75</v>
      </c>
      <c r="H59">
        <f t="shared" si="0"/>
        <v>45</v>
      </c>
      <c r="I59" s="4">
        <f>'[2]54'!$I$18</f>
        <v>12.45</v>
      </c>
      <c r="J59">
        <f t="shared" si="1"/>
        <v>29</v>
      </c>
      <c r="K59" s="4">
        <f>Table1[[#This Row],[Floor]]+Table1[[#This Row],[Vault]]</f>
        <v>24.2</v>
      </c>
      <c r="L59">
        <f t="shared" si="2"/>
        <v>37</v>
      </c>
    </row>
    <row r="60" spans="1:12" x14ac:dyDescent="0.2">
      <c r="A60">
        <v>55</v>
      </c>
      <c r="B60" s="6" t="s">
        <v>128</v>
      </c>
      <c r="C60" s="6" t="s">
        <v>129</v>
      </c>
      <c r="D60" t="s">
        <v>112</v>
      </c>
      <c r="E60" t="s">
        <v>33</v>
      </c>
      <c r="F60" t="s">
        <v>21</v>
      </c>
      <c r="G60" s="4">
        <f>'[1]55'!$I$18</f>
        <v>11.1</v>
      </c>
      <c r="H60">
        <f t="shared" si="0"/>
        <v>77</v>
      </c>
      <c r="I60" s="4">
        <f>'[2]55'!$I$18</f>
        <v>11.2</v>
      </c>
      <c r="J60">
        <f t="shared" si="1"/>
        <v>74</v>
      </c>
      <c r="K60" s="4">
        <f>Table1[[#This Row],[Floor]]+Table1[[#This Row],[Vault]]</f>
        <v>22.299999999999997</v>
      </c>
      <c r="L60">
        <f t="shared" si="2"/>
        <v>68</v>
      </c>
    </row>
    <row r="61" spans="1:12" x14ac:dyDescent="0.2">
      <c r="A61">
        <v>56</v>
      </c>
      <c r="B61" s="6" t="s">
        <v>130</v>
      </c>
      <c r="C61" s="6" t="s">
        <v>131</v>
      </c>
      <c r="D61" t="s">
        <v>112</v>
      </c>
      <c r="E61" t="s">
        <v>33</v>
      </c>
      <c r="F61" t="s">
        <v>21</v>
      </c>
      <c r="G61" s="4">
        <f>'[1]56'!$I$18</f>
        <v>11.3</v>
      </c>
      <c r="H61">
        <f t="shared" si="0"/>
        <v>62</v>
      </c>
      <c r="I61" s="4">
        <f>'[2]56'!$I$18</f>
        <v>10.85</v>
      </c>
      <c r="J61">
        <f t="shared" si="1"/>
        <v>97</v>
      </c>
      <c r="K61" s="4">
        <f>Table1[[#This Row],[Floor]]+Table1[[#This Row],[Vault]]</f>
        <v>22.15</v>
      </c>
      <c r="L61">
        <f t="shared" si="2"/>
        <v>77</v>
      </c>
    </row>
    <row r="62" spans="1:12" x14ac:dyDescent="0.2">
      <c r="A62">
        <v>57</v>
      </c>
      <c r="B62" s="6" t="s">
        <v>132</v>
      </c>
      <c r="C62" s="6" t="s">
        <v>133</v>
      </c>
      <c r="D62" t="s">
        <v>112</v>
      </c>
      <c r="E62" t="s">
        <v>33</v>
      </c>
      <c r="F62" t="s">
        <v>21</v>
      </c>
      <c r="G62" s="4">
        <f>'[1]57'!$I$18</f>
        <v>11.15</v>
      </c>
      <c r="H62">
        <f t="shared" si="0"/>
        <v>74</v>
      </c>
      <c r="I62" s="4">
        <f>'[2]57'!$I$18</f>
        <v>11.3</v>
      </c>
      <c r="J62">
        <f t="shared" si="1"/>
        <v>61</v>
      </c>
      <c r="K62" s="4">
        <f>Table1[[#This Row],[Floor]]+Table1[[#This Row],[Vault]]</f>
        <v>22.450000000000003</v>
      </c>
      <c r="L62">
        <f t="shared" si="2"/>
        <v>60</v>
      </c>
    </row>
    <row r="63" spans="1:12" x14ac:dyDescent="0.2">
      <c r="A63">
        <v>58</v>
      </c>
      <c r="B63" s="6" t="s">
        <v>60</v>
      </c>
      <c r="C63" s="6" t="s">
        <v>134</v>
      </c>
      <c r="D63" t="s">
        <v>112</v>
      </c>
      <c r="E63" t="s">
        <v>33</v>
      </c>
      <c r="F63" t="s">
        <v>21</v>
      </c>
      <c r="G63" s="4">
        <f>'[1]58'!$I$18</f>
        <v>10.7</v>
      </c>
      <c r="H63">
        <f t="shared" si="0"/>
        <v>105</v>
      </c>
      <c r="I63" s="4">
        <f>'[2]58'!$I$18</f>
        <v>11.3</v>
      </c>
      <c r="J63">
        <f t="shared" si="1"/>
        <v>61</v>
      </c>
      <c r="K63" s="4">
        <f>Table1[[#This Row],[Floor]]+Table1[[#This Row],[Vault]]</f>
        <v>22</v>
      </c>
      <c r="L63">
        <f t="shared" si="2"/>
        <v>84</v>
      </c>
    </row>
    <row r="64" spans="1:12" x14ac:dyDescent="0.2">
      <c r="A64">
        <v>59</v>
      </c>
      <c r="B64" s="6" t="s">
        <v>135</v>
      </c>
      <c r="C64" s="6" t="s">
        <v>136</v>
      </c>
      <c r="D64" t="s">
        <v>112</v>
      </c>
      <c r="E64" t="s">
        <v>33</v>
      </c>
      <c r="F64" t="s">
        <v>21</v>
      </c>
      <c r="G64" s="4">
        <f>'[1]59'!$I$18</f>
        <v>11.15</v>
      </c>
      <c r="H64">
        <f t="shared" si="0"/>
        <v>74</v>
      </c>
      <c r="I64" s="4">
        <f>'[2]59'!$I$18</f>
        <v>11.1</v>
      </c>
      <c r="J64">
        <f t="shared" si="1"/>
        <v>83</v>
      </c>
      <c r="K64" s="4">
        <f>Table1[[#This Row],[Floor]]+Table1[[#This Row],[Vault]]</f>
        <v>22.25</v>
      </c>
      <c r="L64">
        <f t="shared" si="2"/>
        <v>70</v>
      </c>
    </row>
    <row r="65" spans="1:12" x14ac:dyDescent="0.2">
      <c r="A65">
        <v>60</v>
      </c>
      <c r="B65" s="6" t="s">
        <v>137</v>
      </c>
      <c r="C65" s="6" t="s">
        <v>138</v>
      </c>
      <c r="D65" t="s">
        <v>112</v>
      </c>
      <c r="E65" t="s">
        <v>29</v>
      </c>
      <c r="F65" t="s">
        <v>21</v>
      </c>
      <c r="G65" s="4">
        <f>'[1]60'!$I$18</f>
        <v>12.1</v>
      </c>
      <c r="H65">
        <f t="shared" si="0"/>
        <v>25</v>
      </c>
      <c r="I65" s="4">
        <f>'[2]60'!$I$18</f>
        <v>12.4</v>
      </c>
      <c r="J65">
        <f t="shared" si="1"/>
        <v>34</v>
      </c>
      <c r="K65" s="4">
        <f>Table1[[#This Row],[Floor]]+Table1[[#This Row],[Vault]]</f>
        <v>24.5</v>
      </c>
      <c r="L65">
        <f t="shared" si="2"/>
        <v>29</v>
      </c>
    </row>
    <row r="66" spans="1:12" x14ac:dyDescent="0.2">
      <c r="A66">
        <v>61</v>
      </c>
      <c r="B66" s="6" t="s">
        <v>139</v>
      </c>
      <c r="C66" s="6" t="s">
        <v>140</v>
      </c>
      <c r="D66" t="s">
        <v>112</v>
      </c>
      <c r="E66" t="s">
        <v>29</v>
      </c>
      <c r="F66" t="s">
        <v>21</v>
      </c>
      <c r="G66" s="4">
        <f>'[1]61'!$I$18</f>
        <v>11.2</v>
      </c>
      <c r="H66">
        <f t="shared" si="0"/>
        <v>70</v>
      </c>
      <c r="I66" s="4">
        <f>'[2]61'!$I$18</f>
        <v>12.3</v>
      </c>
      <c r="J66">
        <f t="shared" si="1"/>
        <v>38</v>
      </c>
      <c r="K66" s="4">
        <f>Table1[[#This Row],[Floor]]+Table1[[#This Row],[Vault]]</f>
        <v>23.5</v>
      </c>
      <c r="L66">
        <f t="shared" si="2"/>
        <v>44</v>
      </c>
    </row>
    <row r="67" spans="1:12" x14ac:dyDescent="0.2">
      <c r="A67">
        <v>62</v>
      </c>
      <c r="B67" s="6" t="s">
        <v>51</v>
      </c>
      <c r="C67" s="6" t="s">
        <v>125</v>
      </c>
      <c r="D67" t="s">
        <v>112</v>
      </c>
      <c r="E67" t="s">
        <v>29</v>
      </c>
      <c r="F67" t="s">
        <v>21</v>
      </c>
      <c r="G67" s="4">
        <f>'[1]62'!$I$18</f>
        <v>12</v>
      </c>
      <c r="H67">
        <f t="shared" si="0"/>
        <v>28</v>
      </c>
      <c r="I67" s="4">
        <f>'[2]62'!$I$18</f>
        <v>12.9</v>
      </c>
      <c r="J67">
        <f t="shared" si="1"/>
        <v>6</v>
      </c>
      <c r="K67" s="4">
        <f>Table1[[#This Row],[Floor]]+Table1[[#This Row],[Vault]]</f>
        <v>24.9</v>
      </c>
      <c r="L67">
        <f t="shared" si="2"/>
        <v>17</v>
      </c>
    </row>
    <row r="68" spans="1:12" x14ac:dyDescent="0.2">
      <c r="A68">
        <v>63</v>
      </c>
      <c r="B68" s="6" t="s">
        <v>141</v>
      </c>
      <c r="C68" s="6" t="s">
        <v>142</v>
      </c>
      <c r="D68" t="s">
        <v>112</v>
      </c>
      <c r="E68" t="s">
        <v>29</v>
      </c>
      <c r="F68" t="s">
        <v>21</v>
      </c>
      <c r="G68" s="4">
        <f>'[1]63'!$I$18</f>
        <v>11.8</v>
      </c>
      <c r="H68">
        <f t="shared" si="0"/>
        <v>40</v>
      </c>
      <c r="I68" s="4">
        <f>'[2]63'!$I$18</f>
        <v>11</v>
      </c>
      <c r="J68">
        <f t="shared" si="1"/>
        <v>91</v>
      </c>
      <c r="K68" s="4">
        <f>Table1[[#This Row],[Floor]]+Table1[[#This Row],[Vault]]</f>
        <v>22.8</v>
      </c>
      <c r="L68">
        <f t="shared" si="2"/>
        <v>52</v>
      </c>
    </row>
    <row r="69" spans="1:12" x14ac:dyDescent="0.2">
      <c r="A69">
        <v>64</v>
      </c>
      <c r="B69" s="6" t="s">
        <v>143</v>
      </c>
      <c r="C69" s="6" t="s">
        <v>144</v>
      </c>
      <c r="D69" t="s">
        <v>112</v>
      </c>
      <c r="E69" t="s">
        <v>29</v>
      </c>
      <c r="F69" t="s">
        <v>21</v>
      </c>
      <c r="G69" s="4">
        <f>'[1]64'!$I$18</f>
        <v>11.8</v>
      </c>
      <c r="H69">
        <f t="shared" si="0"/>
        <v>40</v>
      </c>
      <c r="I69" s="4">
        <f>'[2]64'!$I$18</f>
        <v>12.65</v>
      </c>
      <c r="J69">
        <f t="shared" si="1"/>
        <v>21</v>
      </c>
      <c r="K69" s="4">
        <f>Table1[[#This Row],[Floor]]+Table1[[#This Row],[Vault]]</f>
        <v>24.450000000000003</v>
      </c>
      <c r="L69">
        <f t="shared" si="2"/>
        <v>30</v>
      </c>
    </row>
    <row r="70" spans="1:12" x14ac:dyDescent="0.2">
      <c r="A70">
        <v>65</v>
      </c>
      <c r="B70" s="6" t="s">
        <v>51</v>
      </c>
      <c r="C70" s="6" t="s">
        <v>145</v>
      </c>
      <c r="D70" t="s">
        <v>112</v>
      </c>
      <c r="E70" t="s">
        <v>24</v>
      </c>
      <c r="F70" t="s">
        <v>62</v>
      </c>
      <c r="G70" s="4">
        <f>'[1]65'!$I$18</f>
        <v>11.95</v>
      </c>
      <c r="H70">
        <f t="shared" ref="H70:H133" si="3">RANK(G70,G$6:G$249)</f>
        <v>30</v>
      </c>
      <c r="I70" s="4">
        <f>'[2]65'!$I$18</f>
        <v>12.6</v>
      </c>
      <c r="J70">
        <f t="shared" ref="J70:J133" si="4">RANK(I70,I$6:I$249)</f>
        <v>24</v>
      </c>
      <c r="K70" s="4">
        <f>Table1[[#This Row],[Floor]]+Table1[[#This Row],[Vault]]</f>
        <v>24.549999999999997</v>
      </c>
      <c r="L70">
        <f t="shared" ref="L70:L133" si="5">RANK(K70,K$6:K$249)</f>
        <v>27</v>
      </c>
    </row>
    <row r="71" spans="1:12" x14ac:dyDescent="0.2">
      <c r="A71">
        <v>66</v>
      </c>
      <c r="B71" s="6" t="s">
        <v>146</v>
      </c>
      <c r="C71" s="6" t="s">
        <v>147</v>
      </c>
      <c r="D71" t="s">
        <v>112</v>
      </c>
      <c r="E71" t="s">
        <v>24</v>
      </c>
      <c r="F71" t="s">
        <v>62</v>
      </c>
      <c r="G71" s="4">
        <f>'[1]66'!$I$18</f>
        <v>11.7</v>
      </c>
      <c r="H71">
        <f t="shared" si="3"/>
        <v>49</v>
      </c>
      <c r="I71" s="4">
        <f>'[2]66'!$I$18</f>
        <v>11.3</v>
      </c>
      <c r="J71">
        <f t="shared" si="4"/>
        <v>61</v>
      </c>
      <c r="K71" s="4">
        <f>Table1[[#This Row],[Floor]]+Table1[[#This Row],[Vault]]</f>
        <v>23</v>
      </c>
      <c r="L71">
        <f t="shared" si="5"/>
        <v>47</v>
      </c>
    </row>
    <row r="72" spans="1:12" x14ac:dyDescent="0.2">
      <c r="A72">
        <v>67</v>
      </c>
      <c r="B72" s="6" t="s">
        <v>80</v>
      </c>
      <c r="C72" s="6" t="s">
        <v>148</v>
      </c>
      <c r="D72" t="s">
        <v>112</v>
      </c>
      <c r="E72" t="s">
        <v>24</v>
      </c>
      <c r="F72" t="s">
        <v>62</v>
      </c>
      <c r="G72" s="4">
        <f>'[1]67'!$I$18</f>
        <v>0</v>
      </c>
      <c r="H72">
        <f t="shared" si="3"/>
        <v>135</v>
      </c>
      <c r="I72" s="4">
        <f>'[2]67'!$I$18</f>
        <v>0</v>
      </c>
      <c r="J72">
        <f t="shared" si="4"/>
        <v>137</v>
      </c>
      <c r="K72" s="4">
        <f>Table1[[#This Row],[Floor]]+Table1[[#This Row],[Vault]]</f>
        <v>0</v>
      </c>
      <c r="L72">
        <f t="shared" si="5"/>
        <v>137</v>
      </c>
    </row>
    <row r="73" spans="1:12" x14ac:dyDescent="0.2">
      <c r="A73">
        <v>68</v>
      </c>
      <c r="B73" s="6" t="s">
        <v>149</v>
      </c>
      <c r="C73" s="6" t="s">
        <v>150</v>
      </c>
      <c r="D73" t="s">
        <v>112</v>
      </c>
      <c r="E73" t="s">
        <v>24</v>
      </c>
      <c r="F73" t="s">
        <v>62</v>
      </c>
      <c r="G73" s="4">
        <f>'[1]68'!$I$18</f>
        <v>12.2</v>
      </c>
      <c r="H73">
        <f t="shared" si="3"/>
        <v>18</v>
      </c>
      <c r="I73" s="4">
        <f>'[2]68'!$I$18</f>
        <v>12.95</v>
      </c>
      <c r="J73">
        <f t="shared" si="4"/>
        <v>5</v>
      </c>
      <c r="K73" s="4">
        <f>Table1[[#This Row],[Floor]]+Table1[[#This Row],[Vault]]</f>
        <v>25.15</v>
      </c>
      <c r="L73">
        <f t="shared" si="5"/>
        <v>12</v>
      </c>
    </row>
    <row r="74" spans="1:12" x14ac:dyDescent="0.2">
      <c r="A74">
        <v>69</v>
      </c>
      <c r="B74" s="6" t="s">
        <v>151</v>
      </c>
      <c r="C74" s="6" t="s">
        <v>152</v>
      </c>
      <c r="D74" t="s">
        <v>112</v>
      </c>
      <c r="E74" t="s">
        <v>24</v>
      </c>
      <c r="F74" t="s">
        <v>62</v>
      </c>
      <c r="G74" s="4">
        <f>'[1]69'!$I$18</f>
        <v>12.35</v>
      </c>
      <c r="H74">
        <f t="shared" si="3"/>
        <v>15</v>
      </c>
      <c r="I74" s="4">
        <f>'[2]69'!$I$18</f>
        <v>12.7</v>
      </c>
      <c r="J74">
        <f t="shared" si="4"/>
        <v>15</v>
      </c>
      <c r="K74" s="4">
        <f>Table1[[#This Row],[Floor]]+Table1[[#This Row],[Vault]]</f>
        <v>25.049999999999997</v>
      </c>
      <c r="L74">
        <f t="shared" si="5"/>
        <v>15</v>
      </c>
    </row>
    <row r="75" spans="1:12" hidden="1" x14ac:dyDescent="0.2">
      <c r="A75">
        <v>70</v>
      </c>
      <c r="B75" s="6" t="s">
        <v>153</v>
      </c>
      <c r="C75" s="6" t="s">
        <v>154</v>
      </c>
      <c r="D75" t="s">
        <v>112</v>
      </c>
      <c r="E75" t="s">
        <v>29</v>
      </c>
      <c r="F75" t="s">
        <v>30</v>
      </c>
      <c r="G75" s="4">
        <f>'[1]70'!$I$18</f>
        <v>10.5</v>
      </c>
      <c r="H75">
        <f t="shared" si="3"/>
        <v>112</v>
      </c>
      <c r="I75" s="4">
        <f>'[2]70'!$I$18</f>
        <v>11.25</v>
      </c>
      <c r="J75">
        <f t="shared" si="4"/>
        <v>69</v>
      </c>
      <c r="K75" s="4">
        <f>Table1[[#This Row],[Floor]]+Table1[[#This Row],[Vault]]</f>
        <v>21.75</v>
      </c>
      <c r="L75">
        <f t="shared" si="5"/>
        <v>95</v>
      </c>
    </row>
    <row r="76" spans="1:12" hidden="1" x14ac:dyDescent="0.2">
      <c r="A76">
        <v>71</v>
      </c>
      <c r="B76" s="6" t="s">
        <v>155</v>
      </c>
      <c r="C76" s="6" t="s">
        <v>156</v>
      </c>
      <c r="D76" t="s">
        <v>112</v>
      </c>
      <c r="E76" t="s">
        <v>29</v>
      </c>
      <c r="F76" t="s">
        <v>30</v>
      </c>
      <c r="G76" s="4">
        <f>'[1]71'!$I$18</f>
        <v>11.1</v>
      </c>
      <c r="H76">
        <f t="shared" si="3"/>
        <v>77</v>
      </c>
      <c r="I76" s="4">
        <f>'[2]71'!$I$18</f>
        <v>11.1</v>
      </c>
      <c r="J76">
        <f t="shared" si="4"/>
        <v>83</v>
      </c>
      <c r="K76" s="4">
        <f>Table1[[#This Row],[Floor]]+Table1[[#This Row],[Vault]]</f>
        <v>22.2</v>
      </c>
      <c r="L76">
        <f t="shared" si="5"/>
        <v>74</v>
      </c>
    </row>
    <row r="77" spans="1:12" hidden="1" x14ac:dyDescent="0.2">
      <c r="A77">
        <v>72</v>
      </c>
      <c r="B77" s="6" t="s">
        <v>157</v>
      </c>
      <c r="C77" s="6" t="s">
        <v>158</v>
      </c>
      <c r="D77" t="s">
        <v>112</v>
      </c>
      <c r="E77" t="s">
        <v>29</v>
      </c>
      <c r="F77" t="s">
        <v>30</v>
      </c>
      <c r="G77" s="4">
        <f>'[1]72'!$I$18</f>
        <v>10.9</v>
      </c>
      <c r="H77">
        <f t="shared" si="3"/>
        <v>93</v>
      </c>
      <c r="I77" s="4">
        <f>'[2]72'!$I$18</f>
        <v>11.5</v>
      </c>
      <c r="J77">
        <f t="shared" si="4"/>
        <v>46</v>
      </c>
      <c r="K77" s="4">
        <f>Table1[[#This Row],[Floor]]+Table1[[#This Row],[Vault]]</f>
        <v>22.4</v>
      </c>
      <c r="L77">
        <f t="shared" si="5"/>
        <v>63</v>
      </c>
    </row>
    <row r="78" spans="1:12" hidden="1" x14ac:dyDescent="0.2">
      <c r="A78">
        <v>73</v>
      </c>
      <c r="B78" s="6" t="s">
        <v>159</v>
      </c>
      <c r="C78" s="6" t="s">
        <v>160</v>
      </c>
      <c r="D78" t="s">
        <v>112</v>
      </c>
      <c r="E78" t="s">
        <v>29</v>
      </c>
      <c r="F78" t="s">
        <v>30</v>
      </c>
      <c r="G78" s="4">
        <f>'[1]73'!$I$18</f>
        <v>10.95</v>
      </c>
      <c r="H78">
        <f t="shared" si="3"/>
        <v>90</v>
      </c>
      <c r="I78" s="4">
        <f>'[2]73'!$I$18</f>
        <v>11.35</v>
      </c>
      <c r="J78">
        <f t="shared" si="4"/>
        <v>57</v>
      </c>
      <c r="K78" s="4">
        <f>Table1[[#This Row],[Floor]]+Table1[[#This Row],[Vault]]</f>
        <v>22.299999999999997</v>
      </c>
      <c r="L78">
        <f t="shared" si="5"/>
        <v>68</v>
      </c>
    </row>
    <row r="79" spans="1:12" hidden="1" x14ac:dyDescent="0.2">
      <c r="A79">
        <v>74</v>
      </c>
      <c r="B79" s="6" t="s">
        <v>161</v>
      </c>
      <c r="C79" s="6" t="s">
        <v>162</v>
      </c>
      <c r="D79" t="s">
        <v>112</v>
      </c>
      <c r="E79" t="s">
        <v>29</v>
      </c>
      <c r="F79" t="s">
        <v>30</v>
      </c>
      <c r="G79" s="4">
        <f>'[1]74'!$I$18</f>
        <v>10.9</v>
      </c>
      <c r="H79">
        <f t="shared" si="3"/>
        <v>93</v>
      </c>
      <c r="I79" s="4">
        <f>'[2]74'!$I$18</f>
        <v>10.3</v>
      </c>
      <c r="J79">
        <f t="shared" si="4"/>
        <v>118</v>
      </c>
      <c r="K79" s="4">
        <f>Table1[[#This Row],[Floor]]+Table1[[#This Row],[Vault]]</f>
        <v>21.200000000000003</v>
      </c>
      <c r="L79">
        <f t="shared" si="5"/>
        <v>113</v>
      </c>
    </row>
    <row r="80" spans="1:12" hidden="1" x14ac:dyDescent="0.2">
      <c r="A80">
        <v>75</v>
      </c>
      <c r="B80" s="6" t="s">
        <v>163</v>
      </c>
      <c r="C80" s="6" t="s">
        <v>164</v>
      </c>
      <c r="D80" t="s">
        <v>165</v>
      </c>
      <c r="E80" t="s">
        <v>29</v>
      </c>
      <c r="F80" t="s">
        <v>30</v>
      </c>
      <c r="G80" s="4">
        <f>'[1]75'!$I$18</f>
        <v>11.8</v>
      </c>
      <c r="H80">
        <f t="shared" si="3"/>
        <v>40</v>
      </c>
      <c r="I80" s="4">
        <f>'[2]75'!$I$18</f>
        <v>12.8</v>
      </c>
      <c r="J80">
        <f t="shared" si="4"/>
        <v>7</v>
      </c>
      <c r="K80" s="4">
        <f>Table1[[#This Row],[Floor]]+Table1[[#This Row],[Vault]]</f>
        <v>24.6</v>
      </c>
      <c r="L80">
        <f t="shared" si="5"/>
        <v>26</v>
      </c>
    </row>
    <row r="81" spans="1:13" hidden="1" x14ac:dyDescent="0.2">
      <c r="A81">
        <v>76</v>
      </c>
      <c r="B81" s="6" t="s">
        <v>166</v>
      </c>
      <c r="C81" s="6" t="s">
        <v>167</v>
      </c>
      <c r="D81" t="s">
        <v>165</v>
      </c>
      <c r="E81" t="s">
        <v>33</v>
      </c>
      <c r="F81" t="s">
        <v>30</v>
      </c>
      <c r="G81" s="4">
        <f>'[1]76'!$I$18</f>
        <v>11.45</v>
      </c>
      <c r="H81">
        <f t="shared" si="3"/>
        <v>56</v>
      </c>
      <c r="I81" s="4">
        <f>'[2]76'!$I$18</f>
        <v>11.5</v>
      </c>
      <c r="J81">
        <f t="shared" si="4"/>
        <v>46</v>
      </c>
      <c r="K81" s="4">
        <f>Table1[[#This Row],[Floor]]+Table1[[#This Row],[Vault]]</f>
        <v>22.95</v>
      </c>
      <c r="L81">
        <f t="shared" si="5"/>
        <v>48</v>
      </c>
    </row>
    <row r="82" spans="1:13" hidden="1" x14ac:dyDescent="0.2">
      <c r="A82">
        <v>77</v>
      </c>
      <c r="B82" s="6" t="s">
        <v>51</v>
      </c>
      <c r="C82" s="6" t="s">
        <v>92</v>
      </c>
      <c r="D82" t="s">
        <v>165</v>
      </c>
      <c r="E82" t="s">
        <v>20</v>
      </c>
      <c r="F82" t="s">
        <v>44</v>
      </c>
      <c r="G82" s="4">
        <f>'[1]77'!$I$18</f>
        <v>11.25</v>
      </c>
      <c r="H82">
        <f t="shared" si="3"/>
        <v>65</v>
      </c>
      <c r="I82" s="4">
        <f>'[2]77'!$I$18</f>
        <v>9.9499999999999993</v>
      </c>
      <c r="J82">
        <f t="shared" si="4"/>
        <v>134</v>
      </c>
      <c r="K82" s="4">
        <f>Table1[[#This Row],[Floor]]+Table1[[#This Row],[Vault]]</f>
        <v>21.2</v>
      </c>
      <c r="L82">
        <f t="shared" si="5"/>
        <v>114</v>
      </c>
    </row>
    <row r="83" spans="1:13" hidden="1" x14ac:dyDescent="0.2">
      <c r="A83">
        <v>78</v>
      </c>
      <c r="B83" s="6" t="s">
        <v>168</v>
      </c>
      <c r="C83" s="6" t="s">
        <v>169</v>
      </c>
      <c r="D83" t="s">
        <v>165</v>
      </c>
      <c r="E83" t="s">
        <v>33</v>
      </c>
      <c r="F83" t="s">
        <v>17</v>
      </c>
      <c r="G83" s="4">
        <v>10.65</v>
      </c>
      <c r="H83">
        <f t="shared" si="3"/>
        <v>108</v>
      </c>
      <c r="I83" s="4">
        <f>'[2]78'!$I$18</f>
        <v>11.2</v>
      </c>
      <c r="J83">
        <f t="shared" si="4"/>
        <v>74</v>
      </c>
      <c r="K83" s="4">
        <f>Table1[[#This Row],[Floor]]+Table1[[#This Row],[Vault]]</f>
        <v>21.85</v>
      </c>
      <c r="L83">
        <f t="shared" si="5"/>
        <v>92</v>
      </c>
      <c r="M83">
        <v>10.65</v>
      </c>
    </row>
    <row r="84" spans="1:13" x14ac:dyDescent="0.2">
      <c r="A84">
        <v>79</v>
      </c>
      <c r="B84" s="6" t="s">
        <v>170</v>
      </c>
      <c r="C84" s="6" t="s">
        <v>171</v>
      </c>
      <c r="D84" t="s">
        <v>165</v>
      </c>
      <c r="E84" t="s">
        <v>24</v>
      </c>
      <c r="F84" t="s">
        <v>62</v>
      </c>
      <c r="G84" s="4">
        <v>12.45</v>
      </c>
      <c r="H84">
        <f t="shared" si="3"/>
        <v>12</v>
      </c>
      <c r="I84" s="4">
        <f>'[2]79'!$I$18</f>
        <v>12.7</v>
      </c>
      <c r="J84">
        <f t="shared" si="4"/>
        <v>15</v>
      </c>
      <c r="K84" s="4">
        <f>Table1[[#This Row],[Floor]]+Table1[[#This Row],[Vault]]</f>
        <v>25.15</v>
      </c>
      <c r="L84">
        <f t="shared" si="5"/>
        <v>12</v>
      </c>
    </row>
    <row r="85" spans="1:13" x14ac:dyDescent="0.2">
      <c r="A85" s="97">
        <v>80</v>
      </c>
      <c r="B85" s="98" t="s">
        <v>172</v>
      </c>
      <c r="C85" s="98" t="s">
        <v>173</v>
      </c>
      <c r="D85" s="97" t="s">
        <v>165</v>
      </c>
      <c r="E85" s="97" t="s">
        <v>29</v>
      </c>
      <c r="F85" s="97" t="s">
        <v>21</v>
      </c>
      <c r="G85" s="99">
        <f>'[1]80'!$I$18</f>
        <v>0</v>
      </c>
      <c r="H85" s="97">
        <f t="shared" si="3"/>
        <v>135</v>
      </c>
      <c r="I85" s="99">
        <f>'[2]80'!$I$18</f>
        <v>0</v>
      </c>
      <c r="J85" s="97">
        <f t="shared" si="4"/>
        <v>137</v>
      </c>
      <c r="K85" s="99">
        <f>Table1[[#This Row],[Floor]]+Table1[[#This Row],[Vault]]</f>
        <v>0</v>
      </c>
      <c r="L85" s="97">
        <f t="shared" si="5"/>
        <v>137</v>
      </c>
    </row>
    <row r="86" spans="1:13" x14ac:dyDescent="0.2">
      <c r="A86">
        <v>81</v>
      </c>
      <c r="B86" s="6" t="s">
        <v>174</v>
      </c>
      <c r="C86" s="6" t="s">
        <v>175</v>
      </c>
      <c r="D86" t="s">
        <v>165</v>
      </c>
      <c r="E86" t="s">
        <v>33</v>
      </c>
      <c r="F86" t="s">
        <v>21</v>
      </c>
      <c r="G86" s="4">
        <f>'[1]81'!$I$18</f>
        <v>11.25</v>
      </c>
      <c r="H86">
        <f t="shared" si="3"/>
        <v>65</v>
      </c>
      <c r="I86" s="4">
        <f>'[2]81'!$I$18</f>
        <v>10.65</v>
      </c>
      <c r="J86">
        <f t="shared" si="4"/>
        <v>102</v>
      </c>
      <c r="K86" s="4">
        <f>Table1[[#This Row],[Floor]]+Table1[[#This Row],[Vault]]</f>
        <v>21.9</v>
      </c>
      <c r="L86">
        <f t="shared" si="5"/>
        <v>90</v>
      </c>
    </row>
    <row r="87" spans="1:13" x14ac:dyDescent="0.2">
      <c r="A87">
        <v>82</v>
      </c>
      <c r="B87" s="6" t="s">
        <v>176</v>
      </c>
      <c r="C87" s="6" t="s">
        <v>177</v>
      </c>
      <c r="D87" t="s">
        <v>165</v>
      </c>
      <c r="E87" t="s">
        <v>33</v>
      </c>
      <c r="F87" t="s">
        <v>21</v>
      </c>
      <c r="G87" s="4">
        <f>'[1]82'!$I$18</f>
        <v>11.15</v>
      </c>
      <c r="H87">
        <f t="shared" si="3"/>
        <v>74</v>
      </c>
      <c r="I87" s="4">
        <f>'[2]82'!$I$18</f>
        <v>11.45</v>
      </c>
      <c r="J87">
        <f t="shared" si="4"/>
        <v>50</v>
      </c>
      <c r="K87" s="4">
        <f>Table1[[#This Row],[Floor]]+Table1[[#This Row],[Vault]]</f>
        <v>22.6</v>
      </c>
      <c r="L87">
        <f t="shared" si="5"/>
        <v>54</v>
      </c>
    </row>
    <row r="88" spans="1:13" x14ac:dyDescent="0.2">
      <c r="A88">
        <v>83</v>
      </c>
      <c r="B88" s="6" t="s">
        <v>178</v>
      </c>
      <c r="C88" s="6" t="s">
        <v>179</v>
      </c>
      <c r="D88" t="s">
        <v>165</v>
      </c>
      <c r="E88" t="s">
        <v>33</v>
      </c>
      <c r="F88" t="s">
        <v>21</v>
      </c>
      <c r="G88" s="4">
        <f>'[1]83'!$I$18</f>
        <v>11.2</v>
      </c>
      <c r="H88">
        <f t="shared" si="3"/>
        <v>70</v>
      </c>
      <c r="I88" s="4">
        <f>'[2]83'!$I$18</f>
        <v>11.25</v>
      </c>
      <c r="J88">
        <f t="shared" si="4"/>
        <v>69</v>
      </c>
      <c r="K88" s="4">
        <f>Table1[[#This Row],[Floor]]+Table1[[#This Row],[Vault]]</f>
        <v>22.45</v>
      </c>
      <c r="L88">
        <f t="shared" si="5"/>
        <v>61</v>
      </c>
    </row>
    <row r="89" spans="1:13" hidden="1" x14ac:dyDescent="0.2">
      <c r="A89">
        <v>84</v>
      </c>
      <c r="B89" s="6" t="s">
        <v>51</v>
      </c>
      <c r="C89" s="6" t="s">
        <v>32</v>
      </c>
      <c r="D89" t="s">
        <v>165</v>
      </c>
      <c r="E89" t="s">
        <v>20</v>
      </c>
      <c r="F89" t="s">
        <v>44</v>
      </c>
      <c r="G89" s="4">
        <f>'[1]84'!$I$18</f>
        <v>10.9</v>
      </c>
      <c r="H89">
        <f t="shared" si="3"/>
        <v>93</v>
      </c>
      <c r="I89" s="4">
        <f>'[2]84'!$I$18</f>
        <v>10.050000000000001</v>
      </c>
      <c r="J89">
        <f t="shared" si="4"/>
        <v>132</v>
      </c>
      <c r="K89" s="4">
        <f>Table1[[#This Row],[Floor]]+Table1[[#This Row],[Vault]]</f>
        <v>20.950000000000003</v>
      </c>
      <c r="L89">
        <f t="shared" si="5"/>
        <v>121</v>
      </c>
    </row>
    <row r="90" spans="1:13" hidden="1" x14ac:dyDescent="0.2">
      <c r="A90">
        <v>85</v>
      </c>
      <c r="B90" s="6" t="s">
        <v>180</v>
      </c>
      <c r="C90" s="6" t="s">
        <v>181</v>
      </c>
      <c r="D90" t="s">
        <v>165</v>
      </c>
      <c r="E90" t="s">
        <v>33</v>
      </c>
      <c r="F90" t="s">
        <v>44</v>
      </c>
      <c r="G90" s="4">
        <v>9.8000000000000007</v>
      </c>
      <c r="H90">
        <f t="shared" si="3"/>
        <v>125</v>
      </c>
      <c r="I90" s="4">
        <f>'[2]85'!$I$18</f>
        <v>10.15</v>
      </c>
      <c r="J90">
        <f t="shared" si="4"/>
        <v>123</v>
      </c>
      <c r="K90" s="4">
        <f>Table1[[#This Row],[Floor]]+Table1[[#This Row],[Vault]]</f>
        <v>19.950000000000003</v>
      </c>
      <c r="L90">
        <f t="shared" si="5"/>
        <v>128</v>
      </c>
      <c r="M90">
        <v>9.0500000000000007</v>
      </c>
    </row>
    <row r="91" spans="1:13" hidden="1" x14ac:dyDescent="0.2">
      <c r="A91">
        <v>86</v>
      </c>
      <c r="B91" s="6" t="s">
        <v>182</v>
      </c>
      <c r="C91" s="6" t="s">
        <v>183</v>
      </c>
      <c r="D91" t="s">
        <v>165</v>
      </c>
      <c r="E91" t="s">
        <v>33</v>
      </c>
      <c r="F91" t="s">
        <v>44</v>
      </c>
      <c r="G91" s="4">
        <f>'[1]86'!$I$18</f>
        <v>11.1</v>
      </c>
      <c r="H91">
        <f t="shared" si="3"/>
        <v>77</v>
      </c>
      <c r="I91" s="4">
        <f>'[2]86'!$I$18</f>
        <v>11.1</v>
      </c>
      <c r="J91">
        <f t="shared" si="4"/>
        <v>83</v>
      </c>
      <c r="K91" s="4">
        <f>Table1[[#This Row],[Floor]]+Table1[[#This Row],[Vault]]</f>
        <v>22.2</v>
      </c>
      <c r="L91">
        <f t="shared" si="5"/>
        <v>74</v>
      </c>
      <c r="M91">
        <v>9.0500000000000007</v>
      </c>
    </row>
    <row r="92" spans="1:13" hidden="1" x14ac:dyDescent="0.2">
      <c r="A92">
        <v>87</v>
      </c>
      <c r="B92" s="6" t="s">
        <v>184</v>
      </c>
      <c r="C92" s="6" t="s">
        <v>185</v>
      </c>
      <c r="D92" t="s">
        <v>165</v>
      </c>
      <c r="E92" t="s">
        <v>33</v>
      </c>
      <c r="F92" t="s">
        <v>44</v>
      </c>
      <c r="G92" s="4">
        <v>9.0500000000000007</v>
      </c>
      <c r="H92">
        <f t="shared" si="3"/>
        <v>131</v>
      </c>
      <c r="I92" s="4">
        <f>'[2]87'!$I$18</f>
        <v>11.05</v>
      </c>
      <c r="J92">
        <f t="shared" si="4"/>
        <v>87</v>
      </c>
      <c r="K92" s="4">
        <f>Table1[[#This Row],[Floor]]+Table1[[#This Row],[Vault]]</f>
        <v>20.100000000000001</v>
      </c>
      <c r="L92">
        <f t="shared" si="5"/>
        <v>127</v>
      </c>
    </row>
    <row r="93" spans="1:13" hidden="1" x14ac:dyDescent="0.2">
      <c r="A93">
        <v>88</v>
      </c>
      <c r="B93" s="6" t="s">
        <v>186</v>
      </c>
      <c r="C93" s="6" t="s">
        <v>187</v>
      </c>
      <c r="D93" t="s">
        <v>165</v>
      </c>
      <c r="E93" t="s">
        <v>20</v>
      </c>
      <c r="F93" t="s">
        <v>44</v>
      </c>
      <c r="G93" s="4">
        <f>'[1]88'!$I$18</f>
        <v>12</v>
      </c>
      <c r="H93">
        <f t="shared" si="3"/>
        <v>28</v>
      </c>
      <c r="I93" s="4">
        <f>'[2]88'!$I$18</f>
        <v>9.9</v>
      </c>
      <c r="J93">
        <f t="shared" si="4"/>
        <v>135</v>
      </c>
      <c r="K93" s="4">
        <f>Table1[[#This Row],[Floor]]+Table1[[#This Row],[Vault]]</f>
        <v>21.9</v>
      </c>
      <c r="L93">
        <f t="shared" si="5"/>
        <v>90</v>
      </c>
    </row>
    <row r="94" spans="1:13" hidden="1" x14ac:dyDescent="0.2">
      <c r="A94">
        <v>89</v>
      </c>
      <c r="B94" s="6" t="s">
        <v>188</v>
      </c>
      <c r="C94" s="6" t="s">
        <v>189</v>
      </c>
      <c r="D94" t="s">
        <v>165</v>
      </c>
      <c r="E94" t="s">
        <v>20</v>
      </c>
      <c r="F94" t="s">
        <v>44</v>
      </c>
      <c r="G94" s="4">
        <f>'[1]89'!$I$18</f>
        <v>11.25</v>
      </c>
      <c r="H94">
        <f t="shared" si="3"/>
        <v>65</v>
      </c>
      <c r="I94" s="4">
        <f>'[2]89'!$I$18</f>
        <v>10.1</v>
      </c>
      <c r="J94">
        <f t="shared" si="4"/>
        <v>126</v>
      </c>
      <c r="K94" s="4">
        <f>Table1[[#This Row],[Floor]]+Table1[[#This Row],[Vault]]</f>
        <v>21.35</v>
      </c>
      <c r="L94">
        <f t="shared" si="5"/>
        <v>110</v>
      </c>
    </row>
    <row r="95" spans="1:13" hidden="1" x14ac:dyDescent="0.2">
      <c r="A95">
        <v>90</v>
      </c>
      <c r="B95" s="6" t="s">
        <v>190</v>
      </c>
      <c r="C95" s="6" t="s">
        <v>189</v>
      </c>
      <c r="D95" t="s">
        <v>165</v>
      </c>
      <c r="E95" t="s">
        <v>20</v>
      </c>
      <c r="F95" t="s">
        <v>44</v>
      </c>
      <c r="G95" s="4">
        <f>'[1]90'!$I$18</f>
        <v>11.7</v>
      </c>
      <c r="H95">
        <f t="shared" si="3"/>
        <v>49</v>
      </c>
      <c r="I95" s="4">
        <f>'[2]90'!$I$18</f>
        <v>10</v>
      </c>
      <c r="J95">
        <f t="shared" si="4"/>
        <v>133</v>
      </c>
      <c r="K95" s="4">
        <f>Table1[[#This Row],[Floor]]+Table1[[#This Row],[Vault]]</f>
        <v>21.7</v>
      </c>
      <c r="L95">
        <f t="shared" si="5"/>
        <v>98</v>
      </c>
    </row>
    <row r="96" spans="1:13" hidden="1" x14ac:dyDescent="0.2">
      <c r="A96">
        <v>91</v>
      </c>
      <c r="B96" s="6" t="s">
        <v>191</v>
      </c>
      <c r="C96" s="6" t="s">
        <v>192</v>
      </c>
      <c r="D96" t="s">
        <v>165</v>
      </c>
      <c r="E96" t="s">
        <v>20</v>
      </c>
      <c r="F96" t="s">
        <v>44</v>
      </c>
      <c r="G96" s="4">
        <f>'[1]91'!$I$18</f>
        <v>11.95</v>
      </c>
      <c r="H96">
        <f t="shared" si="3"/>
        <v>30</v>
      </c>
      <c r="I96" s="4">
        <f>'[2]91'!$I$18</f>
        <v>10.3</v>
      </c>
      <c r="J96">
        <f t="shared" si="4"/>
        <v>118</v>
      </c>
      <c r="K96" s="4">
        <f>Table1[[#This Row],[Floor]]+Table1[[#This Row],[Vault]]</f>
        <v>22.25</v>
      </c>
      <c r="L96">
        <f t="shared" si="5"/>
        <v>70</v>
      </c>
    </row>
    <row r="97" spans="1:13" hidden="1" x14ac:dyDescent="0.2">
      <c r="A97">
        <v>92</v>
      </c>
      <c r="B97" s="6" t="s">
        <v>132</v>
      </c>
      <c r="C97" s="6" t="s">
        <v>193</v>
      </c>
      <c r="D97" t="s">
        <v>165</v>
      </c>
      <c r="E97" t="s">
        <v>20</v>
      </c>
      <c r="F97" t="s">
        <v>44</v>
      </c>
      <c r="G97" s="4">
        <f>'[1]92'!$I$18</f>
        <v>11.85</v>
      </c>
      <c r="H97">
        <f t="shared" si="3"/>
        <v>38</v>
      </c>
      <c r="I97" s="4">
        <f>'[2]92'!$I$18</f>
        <v>10.1</v>
      </c>
      <c r="J97">
        <f t="shared" si="4"/>
        <v>126</v>
      </c>
      <c r="K97" s="4">
        <f>Table1[[#This Row],[Floor]]+Table1[[#This Row],[Vault]]</f>
        <v>21.95</v>
      </c>
      <c r="L97">
        <f t="shared" si="5"/>
        <v>89</v>
      </c>
    </row>
    <row r="98" spans="1:13" hidden="1" x14ac:dyDescent="0.2">
      <c r="A98">
        <v>93</v>
      </c>
      <c r="B98" s="6" t="s">
        <v>97</v>
      </c>
      <c r="C98" s="6" t="s">
        <v>194</v>
      </c>
      <c r="D98" t="s">
        <v>195</v>
      </c>
      <c r="E98" t="s">
        <v>33</v>
      </c>
      <c r="F98" t="s">
        <v>30</v>
      </c>
      <c r="G98" s="4">
        <f>'[1]93'!$I$18</f>
        <v>11.1</v>
      </c>
      <c r="H98">
        <f t="shared" si="3"/>
        <v>77</v>
      </c>
      <c r="I98" s="4">
        <f>'[2]93'!$I$18</f>
        <v>11</v>
      </c>
      <c r="J98">
        <f t="shared" si="4"/>
        <v>91</v>
      </c>
      <c r="K98" s="4">
        <f>Table1[[#This Row],[Floor]]+Table1[[#This Row],[Vault]]</f>
        <v>22.1</v>
      </c>
      <c r="L98">
        <f t="shared" si="5"/>
        <v>79</v>
      </c>
    </row>
    <row r="99" spans="1:13" hidden="1" x14ac:dyDescent="0.2">
      <c r="A99">
        <v>94</v>
      </c>
      <c r="B99" s="6" t="s">
        <v>196</v>
      </c>
      <c r="C99" s="6" t="s">
        <v>197</v>
      </c>
      <c r="D99" t="s">
        <v>195</v>
      </c>
      <c r="E99" t="s">
        <v>33</v>
      </c>
      <c r="F99" t="s">
        <v>30</v>
      </c>
      <c r="G99" s="4">
        <f>'[1]94'!$I$18</f>
        <v>10.8</v>
      </c>
      <c r="H99">
        <f t="shared" si="3"/>
        <v>101</v>
      </c>
      <c r="I99" s="4">
        <f>'[2]94'!$I$18</f>
        <v>10.8</v>
      </c>
      <c r="J99">
        <f t="shared" si="4"/>
        <v>99</v>
      </c>
      <c r="K99" s="4">
        <f>Table1[[#This Row],[Floor]]+Table1[[#This Row],[Vault]]</f>
        <v>21.6</v>
      </c>
      <c r="L99">
        <f t="shared" si="5"/>
        <v>104</v>
      </c>
    </row>
    <row r="100" spans="1:13" hidden="1" x14ac:dyDescent="0.2">
      <c r="A100">
        <v>95</v>
      </c>
      <c r="B100" s="6" t="s">
        <v>198</v>
      </c>
      <c r="C100" s="6" t="s">
        <v>199</v>
      </c>
      <c r="D100" t="s">
        <v>195</v>
      </c>
      <c r="E100" t="s">
        <v>33</v>
      </c>
      <c r="F100" t="s">
        <v>30</v>
      </c>
      <c r="G100" s="4">
        <f>'[1]95'!$I$18</f>
        <v>11.2</v>
      </c>
      <c r="H100">
        <f t="shared" si="3"/>
        <v>70</v>
      </c>
      <c r="I100" s="4">
        <f>'[2]95'!$I$18</f>
        <v>11.15</v>
      </c>
      <c r="J100">
        <f t="shared" si="4"/>
        <v>79</v>
      </c>
      <c r="K100" s="4">
        <f>Table1[[#This Row],[Floor]]+Table1[[#This Row],[Vault]]</f>
        <v>22.35</v>
      </c>
      <c r="L100">
        <f t="shared" si="5"/>
        <v>64</v>
      </c>
    </row>
    <row r="101" spans="1:13" hidden="1" x14ac:dyDescent="0.2">
      <c r="A101">
        <v>96</v>
      </c>
      <c r="B101" s="6" t="s">
        <v>13</v>
      </c>
      <c r="C101" s="6" t="s">
        <v>200</v>
      </c>
      <c r="D101" t="s">
        <v>195</v>
      </c>
      <c r="E101" t="s">
        <v>33</v>
      </c>
      <c r="F101" t="s">
        <v>30</v>
      </c>
      <c r="G101" s="4">
        <f>'[1]96'!$I$18</f>
        <v>10.75</v>
      </c>
      <c r="H101">
        <f t="shared" si="3"/>
        <v>102</v>
      </c>
      <c r="I101" s="4">
        <f>'[2]96'!$I$18</f>
        <v>11.3</v>
      </c>
      <c r="J101">
        <f t="shared" si="4"/>
        <v>61</v>
      </c>
      <c r="K101" s="4">
        <f>Table1[[#This Row],[Floor]]+Table1[[#This Row],[Vault]]</f>
        <v>22.05</v>
      </c>
      <c r="L101">
        <f t="shared" si="5"/>
        <v>81</v>
      </c>
    </row>
    <row r="102" spans="1:13" x14ac:dyDescent="0.2">
      <c r="A102">
        <v>97</v>
      </c>
      <c r="B102" s="6" t="s">
        <v>201</v>
      </c>
      <c r="C102" s="6" t="s">
        <v>202</v>
      </c>
      <c r="D102" t="s">
        <v>195</v>
      </c>
      <c r="E102" t="s">
        <v>33</v>
      </c>
      <c r="F102" t="s">
        <v>21</v>
      </c>
      <c r="G102" s="4">
        <f>'[1]97'!$I$18</f>
        <v>11.1</v>
      </c>
      <c r="H102">
        <f t="shared" si="3"/>
        <v>77</v>
      </c>
      <c r="I102" s="4">
        <f>'[2]97'!$I$18</f>
        <v>11.4</v>
      </c>
      <c r="J102">
        <f t="shared" si="4"/>
        <v>53</v>
      </c>
      <c r="K102" s="4">
        <f>Table1[[#This Row],[Floor]]+Table1[[#This Row],[Vault]]</f>
        <v>22.5</v>
      </c>
      <c r="L102">
        <f t="shared" si="5"/>
        <v>57</v>
      </c>
    </row>
    <row r="103" spans="1:13" hidden="1" x14ac:dyDescent="0.2">
      <c r="A103">
        <v>98</v>
      </c>
      <c r="B103" s="6" t="s">
        <v>203</v>
      </c>
      <c r="C103" s="6" t="s">
        <v>92</v>
      </c>
      <c r="D103" t="s">
        <v>195</v>
      </c>
      <c r="E103" t="s">
        <v>29</v>
      </c>
      <c r="F103" t="s">
        <v>30</v>
      </c>
      <c r="G103" s="4">
        <f>'[1]98'!$I$18</f>
        <v>11.25</v>
      </c>
      <c r="H103">
        <f t="shared" si="3"/>
        <v>65</v>
      </c>
      <c r="I103" s="4">
        <f>'[2]98'!$I$18</f>
        <v>11</v>
      </c>
      <c r="J103">
        <f t="shared" si="4"/>
        <v>91</v>
      </c>
      <c r="K103" s="4">
        <f>Table1[[#This Row],[Floor]]+Table1[[#This Row],[Vault]]</f>
        <v>22.25</v>
      </c>
      <c r="L103">
        <f t="shared" si="5"/>
        <v>70</v>
      </c>
    </row>
    <row r="104" spans="1:13" hidden="1" x14ac:dyDescent="0.2">
      <c r="A104">
        <v>99</v>
      </c>
      <c r="B104" s="6" t="s">
        <v>204</v>
      </c>
      <c r="C104" s="6" t="s">
        <v>205</v>
      </c>
      <c r="D104" t="s">
        <v>195</v>
      </c>
      <c r="E104" t="s">
        <v>20</v>
      </c>
      <c r="F104" t="s">
        <v>44</v>
      </c>
      <c r="G104" s="4">
        <f>'[1]99'!$I$18</f>
        <v>11.25</v>
      </c>
      <c r="H104">
        <f t="shared" si="3"/>
        <v>65</v>
      </c>
      <c r="I104" s="4">
        <f>'[2]99'!$I$18</f>
        <v>10.45</v>
      </c>
      <c r="J104">
        <f t="shared" si="4"/>
        <v>109</v>
      </c>
      <c r="K104" s="4">
        <f>Table1[[#This Row],[Floor]]+Table1[[#This Row],[Vault]]</f>
        <v>21.7</v>
      </c>
      <c r="L104">
        <f t="shared" si="5"/>
        <v>98</v>
      </c>
    </row>
    <row r="105" spans="1:13" hidden="1" x14ac:dyDescent="0.2">
      <c r="A105">
        <v>100</v>
      </c>
      <c r="B105" s="6" t="s">
        <v>206</v>
      </c>
      <c r="C105" s="6" t="s">
        <v>207</v>
      </c>
      <c r="D105" t="s">
        <v>195</v>
      </c>
      <c r="E105" t="s">
        <v>33</v>
      </c>
      <c r="F105" t="s">
        <v>44</v>
      </c>
      <c r="G105" s="4">
        <v>11.05</v>
      </c>
      <c r="H105">
        <f t="shared" si="3"/>
        <v>84</v>
      </c>
      <c r="I105" s="4">
        <f>'[2]100'!$I$18</f>
        <v>11.2</v>
      </c>
      <c r="J105">
        <f t="shared" si="4"/>
        <v>74</v>
      </c>
      <c r="K105" s="4">
        <f>Table1[[#This Row],[Floor]]+Table1[[#This Row],[Vault]]</f>
        <v>22.25</v>
      </c>
      <c r="L105">
        <f t="shared" si="5"/>
        <v>70</v>
      </c>
      <c r="M105">
        <v>11.05</v>
      </c>
    </row>
    <row r="106" spans="1:13" hidden="1" x14ac:dyDescent="0.2">
      <c r="A106">
        <v>101</v>
      </c>
      <c r="B106" s="6" t="s">
        <v>208</v>
      </c>
      <c r="C106" s="6" t="s">
        <v>209</v>
      </c>
      <c r="D106" t="s">
        <v>195</v>
      </c>
      <c r="E106" t="s">
        <v>33</v>
      </c>
      <c r="F106" t="s">
        <v>44</v>
      </c>
      <c r="G106" s="4">
        <v>11.1</v>
      </c>
      <c r="H106">
        <f t="shared" si="3"/>
        <v>77</v>
      </c>
      <c r="I106" s="4">
        <f>'[2]101'!$I$18</f>
        <v>11.25</v>
      </c>
      <c r="J106">
        <f t="shared" si="4"/>
        <v>69</v>
      </c>
      <c r="K106" s="4">
        <f>Table1[[#This Row],[Floor]]+Table1[[#This Row],[Vault]]</f>
        <v>22.35</v>
      </c>
      <c r="L106">
        <f t="shared" si="5"/>
        <v>64</v>
      </c>
      <c r="M106">
        <v>11.1</v>
      </c>
    </row>
    <row r="107" spans="1:13" hidden="1" x14ac:dyDescent="0.2">
      <c r="A107">
        <v>102</v>
      </c>
      <c r="B107" s="6" t="s">
        <v>210</v>
      </c>
      <c r="C107" s="6" t="s">
        <v>211</v>
      </c>
      <c r="D107" t="s">
        <v>195</v>
      </c>
      <c r="E107" t="s">
        <v>33</v>
      </c>
      <c r="F107" t="s">
        <v>44</v>
      </c>
      <c r="G107" s="4">
        <v>11.05</v>
      </c>
      <c r="H107">
        <f t="shared" si="3"/>
        <v>84</v>
      </c>
      <c r="I107" s="4">
        <f>'[2]102'!$I$18</f>
        <v>11.1</v>
      </c>
      <c r="J107">
        <f t="shared" si="4"/>
        <v>83</v>
      </c>
      <c r="K107" s="4">
        <f>Table1[[#This Row],[Floor]]+Table1[[#This Row],[Vault]]</f>
        <v>22.15</v>
      </c>
      <c r="L107">
        <f t="shared" si="5"/>
        <v>77</v>
      </c>
      <c r="M107">
        <v>11.05</v>
      </c>
    </row>
    <row r="108" spans="1:13" hidden="1" x14ac:dyDescent="0.2">
      <c r="A108">
        <v>103</v>
      </c>
      <c r="B108" s="6" t="s">
        <v>212</v>
      </c>
      <c r="C108" s="6" t="s">
        <v>213</v>
      </c>
      <c r="D108" t="s">
        <v>195</v>
      </c>
      <c r="E108" t="s">
        <v>33</v>
      </c>
      <c r="F108" t="s">
        <v>44</v>
      </c>
      <c r="G108" s="4">
        <v>10.4</v>
      </c>
      <c r="H108">
        <f t="shared" si="3"/>
        <v>118</v>
      </c>
      <c r="I108" s="4">
        <f>'[2]103'!$I$18</f>
        <v>11.25</v>
      </c>
      <c r="J108">
        <f t="shared" si="4"/>
        <v>69</v>
      </c>
      <c r="K108" s="4">
        <f>Table1[[#This Row],[Floor]]+Table1[[#This Row],[Vault]]</f>
        <v>21.65</v>
      </c>
      <c r="L108">
        <f t="shared" si="5"/>
        <v>102</v>
      </c>
      <c r="M108">
        <v>10.4</v>
      </c>
    </row>
    <row r="109" spans="1:13" hidden="1" x14ac:dyDescent="0.2">
      <c r="A109">
        <v>104</v>
      </c>
      <c r="B109" s="6" t="s">
        <v>214</v>
      </c>
      <c r="C109" s="6" t="s">
        <v>215</v>
      </c>
      <c r="D109" t="s">
        <v>195</v>
      </c>
      <c r="E109" t="s">
        <v>33</v>
      </c>
      <c r="F109" t="s">
        <v>44</v>
      </c>
      <c r="G109" s="4">
        <v>10.85</v>
      </c>
      <c r="H109">
        <f t="shared" si="3"/>
        <v>99</v>
      </c>
      <c r="I109" s="4">
        <f>'[2]104'!$I$18</f>
        <v>11.35</v>
      </c>
      <c r="J109">
        <f t="shared" si="4"/>
        <v>57</v>
      </c>
      <c r="K109" s="4">
        <f>Table1[[#This Row],[Floor]]+Table1[[#This Row],[Vault]]</f>
        <v>22.2</v>
      </c>
      <c r="L109">
        <f t="shared" si="5"/>
        <v>74</v>
      </c>
      <c r="M109">
        <v>10.85</v>
      </c>
    </row>
    <row r="110" spans="1:13" x14ac:dyDescent="0.2">
      <c r="A110">
        <v>105</v>
      </c>
      <c r="B110" s="6" t="s">
        <v>216</v>
      </c>
      <c r="C110" s="6" t="s">
        <v>217</v>
      </c>
      <c r="D110" t="s">
        <v>195</v>
      </c>
      <c r="E110" t="s">
        <v>24</v>
      </c>
      <c r="F110" t="s">
        <v>21</v>
      </c>
      <c r="G110" s="4">
        <f>'[1]105'!$I$18</f>
        <v>12.4</v>
      </c>
      <c r="H110">
        <f t="shared" si="3"/>
        <v>14</v>
      </c>
      <c r="I110" s="4">
        <f>'[2]105'!$I$18</f>
        <v>12.65</v>
      </c>
      <c r="J110">
        <f t="shared" si="4"/>
        <v>21</v>
      </c>
      <c r="K110" s="4">
        <f>Table1[[#This Row],[Floor]]+Table1[[#This Row],[Vault]]</f>
        <v>25.05</v>
      </c>
      <c r="L110">
        <f t="shared" si="5"/>
        <v>14</v>
      </c>
    </row>
    <row r="111" spans="1:13" x14ac:dyDescent="0.2">
      <c r="A111">
        <v>106</v>
      </c>
      <c r="B111" s="6" t="s">
        <v>218</v>
      </c>
      <c r="C111" s="6" t="s">
        <v>219</v>
      </c>
      <c r="D111" t="s">
        <v>195</v>
      </c>
      <c r="E111" t="s">
        <v>24</v>
      </c>
      <c r="F111" t="s">
        <v>21</v>
      </c>
      <c r="G111" s="4">
        <f>'[1]106'!$I$18</f>
        <v>12.3</v>
      </c>
      <c r="H111">
        <f t="shared" si="3"/>
        <v>16</v>
      </c>
      <c r="I111" s="4">
        <f>'[2]106'!$I$18</f>
        <v>12.45</v>
      </c>
      <c r="J111">
        <f t="shared" si="4"/>
        <v>29</v>
      </c>
      <c r="K111" s="4">
        <f>Table1[[#This Row],[Floor]]+Table1[[#This Row],[Vault]]</f>
        <v>24.75</v>
      </c>
      <c r="L111">
        <f t="shared" si="5"/>
        <v>19</v>
      </c>
    </row>
    <row r="112" spans="1:13" x14ac:dyDescent="0.2">
      <c r="A112">
        <v>107</v>
      </c>
      <c r="B112" s="6" t="s">
        <v>51</v>
      </c>
      <c r="C112" s="6" t="s">
        <v>220</v>
      </c>
      <c r="D112" t="s">
        <v>195</v>
      </c>
      <c r="E112" t="s">
        <v>24</v>
      </c>
      <c r="F112" t="s">
        <v>21</v>
      </c>
      <c r="G112" s="4">
        <f>'[1]107'!$I$18</f>
        <v>12.45</v>
      </c>
      <c r="H112">
        <f t="shared" si="3"/>
        <v>12</v>
      </c>
      <c r="I112" s="4">
        <f>'[2]107'!$I$18</f>
        <v>12.5</v>
      </c>
      <c r="J112">
        <f t="shared" si="4"/>
        <v>26</v>
      </c>
      <c r="K112" s="4">
        <f>Table1[[#This Row],[Floor]]+Table1[[#This Row],[Vault]]</f>
        <v>24.95</v>
      </c>
      <c r="L112">
        <f t="shared" si="5"/>
        <v>16</v>
      </c>
    </row>
    <row r="113" spans="1:12" x14ac:dyDescent="0.2">
      <c r="A113">
        <v>108</v>
      </c>
      <c r="B113" s="6" t="s">
        <v>135</v>
      </c>
      <c r="C113" s="6" t="s">
        <v>221</v>
      </c>
      <c r="D113" t="s">
        <v>195</v>
      </c>
      <c r="E113" t="s">
        <v>24</v>
      </c>
      <c r="F113" t="s">
        <v>21</v>
      </c>
      <c r="G113" s="4">
        <f>'[1]108'!$I$18</f>
        <v>11.9</v>
      </c>
      <c r="H113">
        <f t="shared" si="3"/>
        <v>36</v>
      </c>
      <c r="I113" s="4">
        <f>'[2]108'!$I$18</f>
        <v>12.8</v>
      </c>
      <c r="J113">
        <f t="shared" si="4"/>
        <v>7</v>
      </c>
      <c r="K113" s="4">
        <f>Table1[[#This Row],[Floor]]+Table1[[#This Row],[Vault]]</f>
        <v>24.700000000000003</v>
      </c>
      <c r="L113">
        <f t="shared" si="5"/>
        <v>21</v>
      </c>
    </row>
    <row r="114" spans="1:12" x14ac:dyDescent="0.2">
      <c r="A114">
        <v>109</v>
      </c>
      <c r="B114" s="6" t="s">
        <v>174</v>
      </c>
      <c r="C114" s="6" t="s">
        <v>92</v>
      </c>
      <c r="D114" t="s">
        <v>195</v>
      </c>
      <c r="E114" t="s">
        <v>24</v>
      </c>
      <c r="F114" t="s">
        <v>21</v>
      </c>
      <c r="G114" s="4">
        <f>'[1]109'!$I$18</f>
        <v>12.55</v>
      </c>
      <c r="H114">
        <f t="shared" si="3"/>
        <v>11</v>
      </c>
      <c r="I114" s="4">
        <v>12.7</v>
      </c>
      <c r="J114">
        <f t="shared" si="4"/>
        <v>15</v>
      </c>
      <c r="K114" s="4">
        <f>Table1[[#This Row],[Floor]]+Table1[[#This Row],[Vault]]</f>
        <v>25.25</v>
      </c>
      <c r="L114">
        <f t="shared" si="5"/>
        <v>10</v>
      </c>
    </row>
    <row r="115" spans="1:12" hidden="1" x14ac:dyDescent="0.2">
      <c r="A115">
        <v>110</v>
      </c>
      <c r="B115" s="6" t="s">
        <v>60</v>
      </c>
      <c r="C115" s="6" t="s">
        <v>222</v>
      </c>
      <c r="D115" t="s">
        <v>195</v>
      </c>
      <c r="E115" t="s">
        <v>20</v>
      </c>
      <c r="F115" t="s">
        <v>30</v>
      </c>
      <c r="G115" s="4">
        <f>'[1]110'!$I$18</f>
        <v>10.7</v>
      </c>
      <c r="H115">
        <f t="shared" si="3"/>
        <v>105</v>
      </c>
      <c r="I115" s="4">
        <f>'[2]110'!$I$18</f>
        <v>10.15</v>
      </c>
      <c r="J115">
        <f t="shared" si="4"/>
        <v>123</v>
      </c>
      <c r="K115" s="4">
        <f>Table1[[#This Row],[Floor]]+Table1[[#This Row],[Vault]]</f>
        <v>20.85</v>
      </c>
      <c r="L115">
        <f t="shared" si="5"/>
        <v>123</v>
      </c>
    </row>
    <row r="116" spans="1:12" hidden="1" x14ac:dyDescent="0.2">
      <c r="A116">
        <v>111</v>
      </c>
      <c r="B116" s="6" t="s">
        <v>223</v>
      </c>
      <c r="C116" s="6" t="s">
        <v>32</v>
      </c>
      <c r="D116" t="s">
        <v>195</v>
      </c>
      <c r="E116" t="s">
        <v>20</v>
      </c>
      <c r="F116" t="s">
        <v>30</v>
      </c>
      <c r="G116" s="4">
        <f>'[1]111'!$I$18</f>
        <v>10.65</v>
      </c>
      <c r="H116">
        <f t="shared" si="3"/>
        <v>108</v>
      </c>
      <c r="I116" s="4">
        <f>'[2]111'!$I$18</f>
        <v>10.4</v>
      </c>
      <c r="J116">
        <f t="shared" si="4"/>
        <v>112</v>
      </c>
      <c r="K116" s="4">
        <f>Table1[[#This Row],[Floor]]+Table1[[#This Row],[Vault]]</f>
        <v>21.05</v>
      </c>
      <c r="L116">
        <f t="shared" si="5"/>
        <v>116</v>
      </c>
    </row>
    <row r="117" spans="1:12" hidden="1" x14ac:dyDescent="0.2">
      <c r="A117">
        <v>112</v>
      </c>
      <c r="B117" s="6" t="s">
        <v>224</v>
      </c>
      <c r="C117" s="6" t="s">
        <v>225</v>
      </c>
      <c r="D117" t="s">
        <v>195</v>
      </c>
      <c r="E117" t="s">
        <v>20</v>
      </c>
      <c r="F117" t="s">
        <v>30</v>
      </c>
      <c r="G117" s="4">
        <f>'[1]112'!$I$18</f>
        <v>11.35</v>
      </c>
      <c r="H117">
        <f t="shared" si="3"/>
        <v>58</v>
      </c>
      <c r="I117" s="4">
        <f>'[2]112'!$I$18</f>
        <v>10.35</v>
      </c>
      <c r="J117">
        <f t="shared" si="4"/>
        <v>117</v>
      </c>
      <c r="K117" s="4">
        <f>Table1[[#This Row],[Floor]]+Table1[[#This Row],[Vault]]</f>
        <v>21.7</v>
      </c>
      <c r="L117">
        <f t="shared" si="5"/>
        <v>98</v>
      </c>
    </row>
    <row r="118" spans="1:12" hidden="1" x14ac:dyDescent="0.2">
      <c r="A118">
        <v>113</v>
      </c>
      <c r="B118" s="6" t="s">
        <v>226</v>
      </c>
      <c r="C118" s="6" t="s">
        <v>205</v>
      </c>
      <c r="D118" t="s">
        <v>195</v>
      </c>
      <c r="E118" t="s">
        <v>29</v>
      </c>
      <c r="F118" t="s">
        <v>17</v>
      </c>
      <c r="G118" s="4">
        <f>'[1]113'!$I$18</f>
        <v>11.75</v>
      </c>
      <c r="H118">
        <f t="shared" si="3"/>
        <v>45</v>
      </c>
      <c r="I118" s="4">
        <f>'[2]113'!$I$18</f>
        <v>12.35</v>
      </c>
      <c r="J118">
        <f t="shared" si="4"/>
        <v>36</v>
      </c>
      <c r="K118" s="4">
        <f>Table1[[#This Row],[Floor]]+Table1[[#This Row],[Vault]]</f>
        <v>24.1</v>
      </c>
      <c r="L118">
        <f t="shared" si="5"/>
        <v>39</v>
      </c>
    </row>
    <row r="119" spans="1:12" hidden="1" x14ac:dyDescent="0.2">
      <c r="A119">
        <v>114</v>
      </c>
      <c r="B119" s="6" t="s">
        <v>60</v>
      </c>
      <c r="C119" s="6" t="s">
        <v>227</v>
      </c>
      <c r="D119" t="s">
        <v>195</v>
      </c>
      <c r="E119" t="s">
        <v>29</v>
      </c>
      <c r="F119" t="s">
        <v>17</v>
      </c>
      <c r="G119" s="4">
        <f>'[1]114'!$I$18</f>
        <v>12.6</v>
      </c>
      <c r="H119">
        <f t="shared" si="3"/>
        <v>8</v>
      </c>
      <c r="I119" s="4">
        <f>'[2]114'!$I$18</f>
        <v>12.8</v>
      </c>
      <c r="J119">
        <f t="shared" si="4"/>
        <v>7</v>
      </c>
      <c r="K119" s="4">
        <f>Table1[[#This Row],[Floor]]+Table1[[#This Row],[Vault]]</f>
        <v>25.4</v>
      </c>
      <c r="L119">
        <f t="shared" si="5"/>
        <v>7</v>
      </c>
    </row>
    <row r="120" spans="1:12" hidden="1" x14ac:dyDescent="0.2">
      <c r="A120">
        <v>115</v>
      </c>
      <c r="B120" s="6" t="s">
        <v>228</v>
      </c>
      <c r="C120" s="6" t="s">
        <v>229</v>
      </c>
      <c r="D120" t="s">
        <v>195</v>
      </c>
      <c r="E120" t="s">
        <v>29</v>
      </c>
      <c r="F120" t="s">
        <v>17</v>
      </c>
      <c r="G120" s="4">
        <f>'[1]115'!$I$18</f>
        <v>11.95</v>
      </c>
      <c r="H120">
        <f t="shared" si="3"/>
        <v>30</v>
      </c>
      <c r="I120" s="4">
        <f>'[2]115'!$I$18</f>
        <v>12.3</v>
      </c>
      <c r="J120">
        <f t="shared" si="4"/>
        <v>38</v>
      </c>
      <c r="K120" s="4">
        <f>Table1[[#This Row],[Floor]]+Table1[[#This Row],[Vault]]</f>
        <v>24.25</v>
      </c>
      <c r="L120">
        <f t="shared" si="5"/>
        <v>36</v>
      </c>
    </row>
    <row r="121" spans="1:12" hidden="1" x14ac:dyDescent="0.2">
      <c r="A121">
        <v>116</v>
      </c>
      <c r="B121" s="6" t="s">
        <v>230</v>
      </c>
      <c r="C121" s="6" t="s">
        <v>231</v>
      </c>
      <c r="D121" t="s">
        <v>195</v>
      </c>
      <c r="E121" t="s">
        <v>29</v>
      </c>
      <c r="F121" t="s">
        <v>30</v>
      </c>
      <c r="G121" s="4">
        <f>'[1]116'!$I$18</f>
        <v>11.75</v>
      </c>
      <c r="H121">
        <f t="shared" si="3"/>
        <v>45</v>
      </c>
      <c r="I121" s="4">
        <f>'[2]116'!$I$18</f>
        <v>12</v>
      </c>
      <c r="J121">
        <f t="shared" si="4"/>
        <v>43</v>
      </c>
      <c r="K121" s="4">
        <f>Table1[[#This Row],[Floor]]+Table1[[#This Row],[Vault]]</f>
        <v>23.75</v>
      </c>
      <c r="L121">
        <f t="shared" si="5"/>
        <v>42</v>
      </c>
    </row>
    <row r="122" spans="1:12" x14ac:dyDescent="0.2">
      <c r="A122">
        <v>117</v>
      </c>
      <c r="B122" s="6" t="s">
        <v>232</v>
      </c>
      <c r="C122" s="6" t="s">
        <v>233</v>
      </c>
      <c r="D122" t="s">
        <v>195</v>
      </c>
      <c r="E122" t="s">
        <v>29</v>
      </c>
      <c r="F122" t="s">
        <v>21</v>
      </c>
      <c r="G122" s="4">
        <f>'[1]117'!$I$18</f>
        <v>12.7</v>
      </c>
      <c r="H122">
        <f t="shared" si="3"/>
        <v>6</v>
      </c>
      <c r="I122" s="4">
        <f>'[2]117'!$I$18</f>
        <v>13</v>
      </c>
      <c r="J122">
        <f t="shared" si="4"/>
        <v>3</v>
      </c>
      <c r="K122" s="4">
        <f>Table1[[#This Row],[Floor]]+Table1[[#This Row],[Vault]]</f>
        <v>25.7</v>
      </c>
      <c r="L122">
        <f t="shared" si="5"/>
        <v>2</v>
      </c>
    </row>
    <row r="123" spans="1:12" x14ac:dyDescent="0.2">
      <c r="A123">
        <v>118</v>
      </c>
      <c r="B123" s="6" t="s">
        <v>234</v>
      </c>
      <c r="C123" s="6" t="s">
        <v>235</v>
      </c>
      <c r="D123" t="s">
        <v>195</v>
      </c>
      <c r="E123" t="s">
        <v>29</v>
      </c>
      <c r="F123" t="s">
        <v>21</v>
      </c>
      <c r="G123" s="4">
        <f>'[1]118'!$I$18</f>
        <v>11.8</v>
      </c>
      <c r="H123">
        <f t="shared" si="3"/>
        <v>40</v>
      </c>
      <c r="I123" s="4">
        <f>'[2]118'!$I$18</f>
        <v>12.15</v>
      </c>
      <c r="J123">
        <f t="shared" si="4"/>
        <v>41</v>
      </c>
      <c r="K123" s="4">
        <f>Table1[[#This Row],[Floor]]+Table1[[#This Row],[Vault]]</f>
        <v>23.950000000000003</v>
      </c>
      <c r="L123">
        <f t="shared" si="5"/>
        <v>41</v>
      </c>
    </row>
    <row r="124" spans="1:12" x14ac:dyDescent="0.2">
      <c r="A124">
        <v>119</v>
      </c>
      <c r="B124" s="6" t="s">
        <v>51</v>
      </c>
      <c r="C124" s="6" t="s">
        <v>32</v>
      </c>
      <c r="D124" t="s">
        <v>195</v>
      </c>
      <c r="E124" t="s">
        <v>29</v>
      </c>
      <c r="F124" t="s">
        <v>21</v>
      </c>
      <c r="G124" s="4">
        <f>'[1]119'!$I$18</f>
        <v>11.55</v>
      </c>
      <c r="H124">
        <f t="shared" si="3"/>
        <v>52</v>
      </c>
      <c r="I124" s="4">
        <f>'[2]119'!$I$18</f>
        <v>12.8</v>
      </c>
      <c r="J124">
        <f t="shared" si="4"/>
        <v>7</v>
      </c>
      <c r="K124" s="4">
        <f>Table1[[#This Row],[Floor]]+Table1[[#This Row],[Vault]]</f>
        <v>24.35</v>
      </c>
      <c r="L124">
        <f t="shared" si="5"/>
        <v>33</v>
      </c>
    </row>
    <row r="125" spans="1:12" x14ac:dyDescent="0.2">
      <c r="A125">
        <v>120</v>
      </c>
      <c r="B125" s="6" t="s">
        <v>236</v>
      </c>
      <c r="C125" s="6" t="s">
        <v>237</v>
      </c>
      <c r="D125" t="s">
        <v>195</v>
      </c>
      <c r="E125" t="s">
        <v>29</v>
      </c>
      <c r="F125" t="s">
        <v>21</v>
      </c>
      <c r="G125" s="4">
        <f>'[1]120'!$I$18</f>
        <v>12.25</v>
      </c>
      <c r="H125">
        <f t="shared" si="3"/>
        <v>17</v>
      </c>
      <c r="I125" s="4">
        <f>'[2]120'!$I$18</f>
        <v>12.45</v>
      </c>
      <c r="J125">
        <f t="shared" si="4"/>
        <v>29</v>
      </c>
      <c r="K125" s="4">
        <f>Table1[[#This Row],[Floor]]+Table1[[#This Row],[Vault]]</f>
        <v>24.7</v>
      </c>
      <c r="L125">
        <f t="shared" si="5"/>
        <v>23</v>
      </c>
    </row>
    <row r="126" spans="1:12" x14ac:dyDescent="0.2">
      <c r="A126">
        <v>121</v>
      </c>
      <c r="B126" s="6" t="s">
        <v>238</v>
      </c>
      <c r="C126" s="6" t="s">
        <v>239</v>
      </c>
      <c r="D126" t="s">
        <v>195</v>
      </c>
      <c r="E126" t="s">
        <v>20</v>
      </c>
      <c r="F126" t="s">
        <v>21</v>
      </c>
      <c r="G126" s="4">
        <f>'[1]121'!$I$18</f>
        <v>11.35</v>
      </c>
      <c r="H126">
        <f t="shared" si="3"/>
        <v>58</v>
      </c>
      <c r="I126" s="4">
        <f>'[2]121'!$I$18</f>
        <v>10.45</v>
      </c>
      <c r="J126">
        <f t="shared" si="4"/>
        <v>109</v>
      </c>
      <c r="K126" s="4">
        <f>Table1[[#This Row],[Floor]]+Table1[[#This Row],[Vault]]</f>
        <v>21.799999999999997</v>
      </c>
      <c r="L126">
        <f t="shared" si="5"/>
        <v>94</v>
      </c>
    </row>
    <row r="127" spans="1:12" x14ac:dyDescent="0.2">
      <c r="A127">
        <v>122</v>
      </c>
      <c r="B127" s="6" t="s">
        <v>240</v>
      </c>
      <c r="C127" s="6" t="s">
        <v>241</v>
      </c>
      <c r="D127" t="s">
        <v>242</v>
      </c>
      <c r="E127" t="s">
        <v>33</v>
      </c>
      <c r="F127" t="s">
        <v>62</v>
      </c>
      <c r="G127" s="4">
        <f>'[1]122'!$I$18</f>
        <v>10.3</v>
      </c>
      <c r="H127">
        <f t="shared" si="3"/>
        <v>120</v>
      </c>
      <c r="I127" s="4">
        <f>'[2]122'!$I$18</f>
        <v>10.4</v>
      </c>
      <c r="J127">
        <f t="shared" si="4"/>
        <v>112</v>
      </c>
      <c r="K127" s="4">
        <f>Table1[[#This Row],[Floor]]+Table1[[#This Row],[Vault]]</f>
        <v>20.700000000000003</v>
      </c>
      <c r="L127">
        <f t="shared" si="5"/>
        <v>124</v>
      </c>
    </row>
    <row r="128" spans="1:12" x14ac:dyDescent="0.2">
      <c r="A128">
        <v>123</v>
      </c>
      <c r="B128" s="6" t="s">
        <v>47</v>
      </c>
      <c r="C128" s="6" t="s">
        <v>243</v>
      </c>
      <c r="D128" t="s">
        <v>242</v>
      </c>
      <c r="E128" t="s">
        <v>33</v>
      </c>
      <c r="F128" t="s">
        <v>21</v>
      </c>
      <c r="G128" s="4">
        <f>'[1]123'!$I$18</f>
        <v>0</v>
      </c>
      <c r="H128">
        <f t="shared" si="3"/>
        <v>135</v>
      </c>
      <c r="I128" s="4">
        <f>'[2]123'!$I$18</f>
        <v>0</v>
      </c>
      <c r="J128">
        <f t="shared" si="4"/>
        <v>137</v>
      </c>
      <c r="K128" s="4">
        <f>Table1[[#This Row],[Floor]]+Table1[[#This Row],[Vault]]</f>
        <v>0</v>
      </c>
      <c r="L128">
        <f t="shared" si="5"/>
        <v>137</v>
      </c>
    </row>
    <row r="129" spans="1:12" x14ac:dyDescent="0.2">
      <c r="A129">
        <v>124</v>
      </c>
      <c r="B129" s="6" t="s">
        <v>143</v>
      </c>
      <c r="C129" s="6" t="s">
        <v>244</v>
      </c>
      <c r="D129" t="s">
        <v>242</v>
      </c>
      <c r="E129" t="s">
        <v>33</v>
      </c>
      <c r="F129" t="s">
        <v>21</v>
      </c>
      <c r="G129" s="4">
        <f>'[1]124'!$I$18</f>
        <v>0</v>
      </c>
      <c r="H129">
        <f t="shared" si="3"/>
        <v>135</v>
      </c>
      <c r="I129" s="4">
        <f>'[2]124'!$I$18</f>
        <v>10.3</v>
      </c>
      <c r="J129">
        <f t="shared" si="4"/>
        <v>118</v>
      </c>
      <c r="K129" s="4">
        <f>Table1[[#This Row],[Floor]]+Table1[[#This Row],[Vault]]</f>
        <v>10.3</v>
      </c>
      <c r="L129">
        <f t="shared" si="5"/>
        <v>135</v>
      </c>
    </row>
    <row r="130" spans="1:12" x14ac:dyDescent="0.2">
      <c r="A130">
        <v>125</v>
      </c>
      <c r="B130" s="6" t="s">
        <v>245</v>
      </c>
      <c r="C130" s="6" t="s">
        <v>246</v>
      </c>
      <c r="D130" t="s">
        <v>242</v>
      </c>
      <c r="E130" t="s">
        <v>33</v>
      </c>
      <c r="F130" t="s">
        <v>21</v>
      </c>
      <c r="G130" s="4">
        <f>'[1]125'!$I$18</f>
        <v>0</v>
      </c>
      <c r="H130">
        <f t="shared" si="3"/>
        <v>135</v>
      </c>
      <c r="I130" s="4">
        <f>'[2]125'!$I$18</f>
        <v>10.15</v>
      </c>
      <c r="J130">
        <f t="shared" si="4"/>
        <v>123</v>
      </c>
      <c r="K130" s="4">
        <f>Table1[[#This Row],[Floor]]+Table1[[#This Row],[Vault]]</f>
        <v>10.15</v>
      </c>
      <c r="L130">
        <f t="shared" si="5"/>
        <v>136</v>
      </c>
    </row>
    <row r="131" spans="1:12" hidden="1" x14ac:dyDescent="0.2">
      <c r="A131">
        <v>126</v>
      </c>
      <c r="B131" s="6" t="s">
        <v>204</v>
      </c>
      <c r="C131" s="6" t="s">
        <v>247</v>
      </c>
      <c r="D131" t="s">
        <v>242</v>
      </c>
      <c r="E131" t="s">
        <v>29</v>
      </c>
      <c r="F131" t="s">
        <v>30</v>
      </c>
      <c r="G131" s="4">
        <f>'[1]126'!$I$18</f>
        <v>11.75</v>
      </c>
      <c r="H131">
        <f t="shared" si="3"/>
        <v>45</v>
      </c>
      <c r="I131" s="4">
        <f>'[2]126'!$I$18</f>
        <v>10.6</v>
      </c>
      <c r="J131">
        <f t="shared" si="4"/>
        <v>103</v>
      </c>
      <c r="K131" s="4">
        <f>Table1[[#This Row],[Floor]]+Table1[[#This Row],[Vault]]</f>
        <v>22.35</v>
      </c>
      <c r="L131">
        <f t="shared" si="5"/>
        <v>64</v>
      </c>
    </row>
    <row r="132" spans="1:12" hidden="1" x14ac:dyDescent="0.2">
      <c r="A132">
        <v>127</v>
      </c>
      <c r="B132" s="6" t="s">
        <v>53</v>
      </c>
      <c r="C132" s="6" t="s">
        <v>194</v>
      </c>
      <c r="D132" t="s">
        <v>242</v>
      </c>
      <c r="E132" t="s">
        <v>29</v>
      </c>
      <c r="F132" t="s">
        <v>30</v>
      </c>
      <c r="G132" s="4">
        <f>'[1]127'!$I$18</f>
        <v>0</v>
      </c>
      <c r="H132">
        <f t="shared" si="3"/>
        <v>135</v>
      </c>
      <c r="I132" s="4">
        <f>'[2]127'!$I$18</f>
        <v>0</v>
      </c>
      <c r="J132">
        <f t="shared" si="4"/>
        <v>137</v>
      </c>
      <c r="K132" s="4">
        <f>Table1[[#This Row],[Floor]]+Table1[[#This Row],[Vault]]</f>
        <v>0</v>
      </c>
      <c r="L132">
        <f t="shared" si="5"/>
        <v>137</v>
      </c>
    </row>
    <row r="133" spans="1:12" hidden="1" x14ac:dyDescent="0.2">
      <c r="A133">
        <v>128</v>
      </c>
      <c r="B133" s="6" t="s">
        <v>248</v>
      </c>
      <c r="C133" s="6" t="s">
        <v>249</v>
      </c>
      <c r="D133" t="s">
        <v>242</v>
      </c>
      <c r="E133" t="s">
        <v>29</v>
      </c>
      <c r="F133" t="s">
        <v>30</v>
      </c>
      <c r="G133" s="4">
        <f>'[1]128'!$I$18</f>
        <v>11.95</v>
      </c>
      <c r="H133">
        <f t="shared" si="3"/>
        <v>30</v>
      </c>
      <c r="I133" s="4">
        <f>'[2]128'!$I$18</f>
        <v>10.5</v>
      </c>
      <c r="J133">
        <f t="shared" si="4"/>
        <v>107</v>
      </c>
      <c r="K133" s="4">
        <f>Table1[[#This Row],[Floor]]+Table1[[#This Row],[Vault]]</f>
        <v>22.45</v>
      </c>
      <c r="L133">
        <f t="shared" si="5"/>
        <v>61</v>
      </c>
    </row>
    <row r="134" spans="1:12" hidden="1" x14ac:dyDescent="0.2">
      <c r="A134">
        <v>129</v>
      </c>
      <c r="B134" s="6" t="s">
        <v>250</v>
      </c>
      <c r="C134" s="6" t="s">
        <v>251</v>
      </c>
      <c r="D134" t="s">
        <v>242</v>
      </c>
      <c r="E134" t="s">
        <v>29</v>
      </c>
      <c r="F134" t="s">
        <v>30</v>
      </c>
      <c r="G134" s="4">
        <f>'[1]129'!$I$18</f>
        <v>10.95</v>
      </c>
      <c r="H134">
        <f t="shared" ref="H134:H197" si="6">RANK(G134,G$6:G$249)</f>
        <v>90</v>
      </c>
      <c r="I134" s="4">
        <f>'[2]129'!$I$18</f>
        <v>10.4</v>
      </c>
      <c r="J134">
        <f t="shared" ref="J134:J197" si="7">RANK(I134,I$6:I$249)</f>
        <v>112</v>
      </c>
      <c r="K134" s="4">
        <f>Table1[[#This Row],[Floor]]+Table1[[#This Row],[Vault]]</f>
        <v>21.35</v>
      </c>
      <c r="L134">
        <f t="shared" ref="L134:L197" si="8">RANK(K134,K$6:K$249)</f>
        <v>110</v>
      </c>
    </row>
    <row r="135" spans="1:12" hidden="1" x14ac:dyDescent="0.2">
      <c r="A135">
        <v>130</v>
      </c>
      <c r="B135" s="6" t="s">
        <v>252</v>
      </c>
      <c r="C135" s="6" t="s">
        <v>253</v>
      </c>
      <c r="D135" t="s">
        <v>242</v>
      </c>
      <c r="E135" t="s">
        <v>29</v>
      </c>
      <c r="F135" t="s">
        <v>44</v>
      </c>
      <c r="G135" s="4">
        <f>'[1]130'!$I$18</f>
        <v>11</v>
      </c>
      <c r="H135">
        <f t="shared" si="6"/>
        <v>89</v>
      </c>
      <c r="I135" s="4">
        <f>'[2]130'!$I$18</f>
        <v>10.7</v>
      </c>
      <c r="J135">
        <f t="shared" si="7"/>
        <v>100</v>
      </c>
      <c r="K135" s="4">
        <f>Table1[[#This Row],[Floor]]+Table1[[#This Row],[Vault]]</f>
        <v>21.7</v>
      </c>
      <c r="L135">
        <f t="shared" si="8"/>
        <v>98</v>
      </c>
    </row>
    <row r="136" spans="1:12" hidden="1" x14ac:dyDescent="0.2">
      <c r="A136">
        <v>131</v>
      </c>
      <c r="B136" s="6" t="s">
        <v>42</v>
      </c>
      <c r="C136" s="6" t="s">
        <v>254</v>
      </c>
      <c r="D136" t="s">
        <v>242</v>
      </c>
      <c r="E136" t="s">
        <v>33</v>
      </c>
      <c r="F136" t="s">
        <v>30</v>
      </c>
      <c r="G136" s="4">
        <v>9.85</v>
      </c>
      <c r="H136">
        <f t="shared" si="6"/>
        <v>124</v>
      </c>
      <c r="I136" s="4">
        <f>'[2]131'!$I$18</f>
        <v>10.1</v>
      </c>
      <c r="J136">
        <f t="shared" si="7"/>
        <v>126</v>
      </c>
      <c r="K136" s="4">
        <f>Table1[[#This Row],[Floor]]+Table1[[#This Row],[Vault]]</f>
        <v>19.95</v>
      </c>
      <c r="L136">
        <f t="shared" si="8"/>
        <v>129</v>
      </c>
    </row>
    <row r="137" spans="1:12" hidden="1" x14ac:dyDescent="0.2">
      <c r="A137">
        <v>132</v>
      </c>
      <c r="B137" s="6" t="s">
        <v>255</v>
      </c>
      <c r="C137" s="6" t="s">
        <v>183</v>
      </c>
      <c r="D137" t="s">
        <v>242</v>
      </c>
      <c r="E137" t="s">
        <v>33</v>
      </c>
      <c r="F137" t="s">
        <v>30</v>
      </c>
      <c r="G137" s="4">
        <f>'[1]132'!$I$18</f>
        <v>10.1</v>
      </c>
      <c r="H137">
        <f t="shared" si="6"/>
        <v>121</v>
      </c>
      <c r="I137" s="4">
        <f>'[2]132'!$I$18</f>
        <v>10.5</v>
      </c>
      <c r="J137">
        <f t="shared" si="7"/>
        <v>107</v>
      </c>
      <c r="K137" s="4">
        <f>Table1[[#This Row],[Floor]]+Table1[[#This Row],[Vault]]</f>
        <v>20.6</v>
      </c>
      <c r="L137">
        <f t="shared" si="8"/>
        <v>125</v>
      </c>
    </row>
    <row r="138" spans="1:12" hidden="1" x14ac:dyDescent="0.2">
      <c r="A138">
        <v>133</v>
      </c>
      <c r="B138" s="6" t="s">
        <v>256</v>
      </c>
      <c r="C138" s="6" t="s">
        <v>257</v>
      </c>
      <c r="D138" t="s">
        <v>242</v>
      </c>
      <c r="E138" t="s">
        <v>33</v>
      </c>
      <c r="F138" t="s">
        <v>30</v>
      </c>
      <c r="G138" s="4">
        <v>10.5</v>
      </c>
      <c r="H138">
        <f t="shared" si="6"/>
        <v>112</v>
      </c>
      <c r="I138" s="4">
        <f>'[2]133'!$I$18</f>
        <v>10.45</v>
      </c>
      <c r="J138">
        <f t="shared" si="7"/>
        <v>109</v>
      </c>
      <c r="K138" s="4">
        <f>Table1[[#This Row],[Floor]]+Table1[[#This Row],[Vault]]</f>
        <v>20.95</v>
      </c>
      <c r="L138">
        <f t="shared" si="8"/>
        <v>122</v>
      </c>
    </row>
    <row r="139" spans="1:12" hidden="1" x14ac:dyDescent="0.2">
      <c r="A139">
        <v>134</v>
      </c>
      <c r="B139" s="6" t="s">
        <v>258</v>
      </c>
      <c r="C139" s="6" t="s">
        <v>243</v>
      </c>
      <c r="D139" t="s">
        <v>242</v>
      </c>
      <c r="E139" t="s">
        <v>33</v>
      </c>
      <c r="F139" t="s">
        <v>30</v>
      </c>
      <c r="G139" s="4">
        <f>'[1]134'!$I$18</f>
        <v>0</v>
      </c>
      <c r="H139">
        <f t="shared" si="6"/>
        <v>135</v>
      </c>
      <c r="I139" s="4">
        <f>'[2]134'!$I$18</f>
        <v>0</v>
      </c>
      <c r="J139">
        <f t="shared" si="7"/>
        <v>137</v>
      </c>
      <c r="K139" s="4">
        <f>Table1[[#This Row],[Floor]]+Table1[[#This Row],[Vault]]</f>
        <v>0</v>
      </c>
      <c r="L139">
        <f t="shared" si="8"/>
        <v>137</v>
      </c>
    </row>
    <row r="140" spans="1:12" x14ac:dyDescent="0.2">
      <c r="A140">
        <v>135</v>
      </c>
      <c r="B140" s="6" t="s">
        <v>159</v>
      </c>
      <c r="C140" s="6" t="s">
        <v>259</v>
      </c>
      <c r="D140" t="s">
        <v>242</v>
      </c>
      <c r="E140" t="s">
        <v>29</v>
      </c>
      <c r="F140" t="s">
        <v>21</v>
      </c>
      <c r="G140" s="4">
        <f>'[1]135'!$I$18</f>
        <v>10.9</v>
      </c>
      <c r="H140">
        <f t="shared" si="6"/>
        <v>93</v>
      </c>
      <c r="I140" s="4">
        <f>'[2]135'!$I$18</f>
        <v>11.05</v>
      </c>
      <c r="J140">
        <f t="shared" si="7"/>
        <v>87</v>
      </c>
      <c r="K140" s="4">
        <f>Table1[[#This Row],[Floor]]+Table1[[#This Row],[Vault]]</f>
        <v>21.950000000000003</v>
      </c>
      <c r="L140">
        <f t="shared" si="8"/>
        <v>86</v>
      </c>
    </row>
    <row r="141" spans="1:12" hidden="1" x14ac:dyDescent="0.2">
      <c r="A141">
        <v>136</v>
      </c>
      <c r="B141" s="6" t="s">
        <v>260</v>
      </c>
      <c r="C141" s="6" t="s">
        <v>261</v>
      </c>
      <c r="D141" t="s">
        <v>242</v>
      </c>
      <c r="E141" t="s">
        <v>33</v>
      </c>
      <c r="F141" t="s">
        <v>17</v>
      </c>
      <c r="G141" s="4">
        <f>'[1]136'!$I$18</f>
        <v>10.75</v>
      </c>
      <c r="H141">
        <f t="shared" si="6"/>
        <v>102</v>
      </c>
      <c r="I141" s="4">
        <f>'[2]136'!$I$18</f>
        <v>10.4</v>
      </c>
      <c r="J141">
        <f t="shared" si="7"/>
        <v>112</v>
      </c>
      <c r="K141" s="4">
        <f>Table1[[#This Row],[Floor]]+Table1[[#This Row],[Vault]]</f>
        <v>21.15</v>
      </c>
      <c r="L141">
        <f t="shared" si="8"/>
        <v>115</v>
      </c>
    </row>
    <row r="142" spans="1:12" hidden="1" x14ac:dyDescent="0.2">
      <c r="A142">
        <v>137</v>
      </c>
      <c r="B142" s="6" t="s">
        <v>60</v>
      </c>
      <c r="C142" s="6" t="s">
        <v>262</v>
      </c>
      <c r="D142" t="s">
        <v>242</v>
      </c>
      <c r="E142" t="s">
        <v>33</v>
      </c>
      <c r="F142" t="s">
        <v>17</v>
      </c>
      <c r="G142" s="4">
        <f>'[1]137'!$I$18</f>
        <v>10.45</v>
      </c>
      <c r="H142">
        <f t="shared" si="6"/>
        <v>115</v>
      </c>
      <c r="I142" s="4">
        <f>'[2]137'!$I$18</f>
        <v>10.6</v>
      </c>
      <c r="J142">
        <f t="shared" si="7"/>
        <v>103</v>
      </c>
      <c r="K142" s="4">
        <f>Table1[[#This Row],[Floor]]+Table1[[#This Row],[Vault]]</f>
        <v>21.049999999999997</v>
      </c>
      <c r="L142">
        <f t="shared" si="8"/>
        <v>118</v>
      </c>
    </row>
    <row r="143" spans="1:12" hidden="1" x14ac:dyDescent="0.2">
      <c r="A143">
        <v>138</v>
      </c>
      <c r="B143" s="6" t="s">
        <v>255</v>
      </c>
      <c r="C143" s="6" t="s">
        <v>263</v>
      </c>
      <c r="D143" t="s">
        <v>242</v>
      </c>
      <c r="E143" t="s">
        <v>33</v>
      </c>
      <c r="F143" t="s">
        <v>44</v>
      </c>
      <c r="G143" s="4">
        <f>'[1]138'!$I$18</f>
        <v>10.050000000000001</v>
      </c>
      <c r="H143">
        <f t="shared" si="6"/>
        <v>123</v>
      </c>
      <c r="I143" s="4">
        <f>'[2]138'!$I$18</f>
        <v>10.1</v>
      </c>
      <c r="J143">
        <f t="shared" si="7"/>
        <v>126</v>
      </c>
      <c r="K143" s="4">
        <f>Table1[[#This Row],[Floor]]+Table1[[#This Row],[Vault]]</f>
        <v>20.149999999999999</v>
      </c>
      <c r="L143">
        <f t="shared" si="8"/>
        <v>126</v>
      </c>
    </row>
    <row r="144" spans="1:12" hidden="1" x14ac:dyDescent="0.2">
      <c r="A144">
        <v>139</v>
      </c>
      <c r="B144" s="6" t="s">
        <v>264</v>
      </c>
      <c r="C144" s="6" t="s">
        <v>265</v>
      </c>
      <c r="D144" t="s">
        <v>242</v>
      </c>
      <c r="E144" t="s">
        <v>33</v>
      </c>
      <c r="F144" t="s">
        <v>44</v>
      </c>
      <c r="G144" s="4">
        <f>'[1]139'!$I$18</f>
        <v>9.5</v>
      </c>
      <c r="H144">
        <f t="shared" si="6"/>
        <v>130</v>
      </c>
      <c r="I144" s="4">
        <f>'[2]139'!$I$18</f>
        <v>10.199999999999999</v>
      </c>
      <c r="J144">
        <f t="shared" si="7"/>
        <v>122</v>
      </c>
      <c r="K144" s="4">
        <f>Table1[[#This Row],[Floor]]+Table1[[#This Row],[Vault]]</f>
        <v>19.7</v>
      </c>
      <c r="L144">
        <f t="shared" si="8"/>
        <v>131</v>
      </c>
    </row>
    <row r="145" spans="1:12" hidden="1" x14ac:dyDescent="0.2">
      <c r="A145">
        <v>140</v>
      </c>
      <c r="B145" s="6" t="s">
        <v>266</v>
      </c>
      <c r="C145" s="6" t="s">
        <v>267</v>
      </c>
      <c r="D145" t="s">
        <v>242</v>
      </c>
      <c r="E145" t="s">
        <v>33</v>
      </c>
      <c r="F145" t="s">
        <v>44</v>
      </c>
      <c r="G145" s="4">
        <f>'[1]140'!$I$18</f>
        <v>8.65</v>
      </c>
      <c r="H145">
        <f t="shared" si="6"/>
        <v>132</v>
      </c>
      <c r="I145" s="4">
        <f>'[2]140'!$I$18</f>
        <v>10.6</v>
      </c>
      <c r="J145">
        <f t="shared" si="7"/>
        <v>103</v>
      </c>
      <c r="K145" s="4">
        <f>Table1[[#This Row],[Floor]]+Table1[[#This Row],[Vault]]</f>
        <v>19.25</v>
      </c>
      <c r="L145">
        <f t="shared" si="8"/>
        <v>132</v>
      </c>
    </row>
    <row r="146" spans="1:12" hidden="1" x14ac:dyDescent="0.2">
      <c r="A146">
        <v>141</v>
      </c>
      <c r="B146" s="6" t="s">
        <v>268</v>
      </c>
      <c r="C146" s="6" t="s">
        <v>269</v>
      </c>
      <c r="D146" t="s">
        <v>242</v>
      </c>
      <c r="E146" t="s">
        <v>29</v>
      </c>
      <c r="F146" t="s">
        <v>17</v>
      </c>
      <c r="G146" s="4">
        <f>'[1]141'!$I$18</f>
        <v>11.5</v>
      </c>
      <c r="H146">
        <f t="shared" si="6"/>
        <v>53</v>
      </c>
      <c r="I146" s="4">
        <f>'[2]141'!$I$18</f>
        <v>10.85</v>
      </c>
      <c r="J146">
        <f t="shared" si="7"/>
        <v>97</v>
      </c>
      <c r="K146" s="4">
        <f>Table1[[#This Row],[Floor]]+Table1[[#This Row],[Vault]]</f>
        <v>22.35</v>
      </c>
      <c r="L146">
        <f t="shared" si="8"/>
        <v>64</v>
      </c>
    </row>
    <row r="147" spans="1:12" hidden="1" x14ac:dyDescent="0.2">
      <c r="A147">
        <v>142</v>
      </c>
      <c r="B147" s="6" t="s">
        <v>97</v>
      </c>
      <c r="C147" s="6" t="s">
        <v>270</v>
      </c>
      <c r="D147" t="s">
        <v>242</v>
      </c>
      <c r="E147" t="s">
        <v>33</v>
      </c>
      <c r="F147" t="s">
        <v>17</v>
      </c>
      <c r="G147" s="4">
        <f>'[1]142'!$I$18</f>
        <v>11.05</v>
      </c>
      <c r="H147">
        <f t="shared" si="6"/>
        <v>84</v>
      </c>
      <c r="I147" s="4">
        <f>'[2]142'!$I$18</f>
        <v>10.7</v>
      </c>
      <c r="J147">
        <f t="shared" si="7"/>
        <v>100</v>
      </c>
      <c r="K147" s="4">
        <f>Table1[[#This Row],[Floor]]+Table1[[#This Row],[Vault]]</f>
        <v>21.75</v>
      </c>
      <c r="L147">
        <f t="shared" si="8"/>
        <v>95</v>
      </c>
    </row>
    <row r="148" spans="1:12" hidden="1" x14ac:dyDescent="0.2">
      <c r="A148">
        <v>143</v>
      </c>
      <c r="B148" s="6" t="s">
        <v>218</v>
      </c>
      <c r="C148" s="6" t="s">
        <v>271</v>
      </c>
      <c r="D148" t="s">
        <v>195</v>
      </c>
      <c r="E148" t="s">
        <v>24</v>
      </c>
      <c r="F148" t="s">
        <v>30</v>
      </c>
      <c r="G148" s="4">
        <v>11.8</v>
      </c>
      <c r="H148">
        <f t="shared" si="6"/>
        <v>40</v>
      </c>
      <c r="I148" s="4">
        <f>'[2]143'!$I$18</f>
        <v>12.6</v>
      </c>
      <c r="J148">
        <f t="shared" si="7"/>
        <v>24</v>
      </c>
      <c r="K148" s="4">
        <f>Table1[[#This Row],[Floor]]+Table1[[#This Row],[Vault]]</f>
        <v>24.4</v>
      </c>
      <c r="L148">
        <f t="shared" si="8"/>
        <v>32</v>
      </c>
    </row>
    <row r="149" spans="1:12" hidden="1" x14ac:dyDescent="0.2">
      <c r="A149">
        <v>144</v>
      </c>
      <c r="B149" s="6" t="s">
        <v>272</v>
      </c>
      <c r="C149" s="6" t="s">
        <v>273</v>
      </c>
      <c r="D149" t="s">
        <v>195</v>
      </c>
      <c r="E149" t="s">
        <v>24</v>
      </c>
      <c r="F149" t="s">
        <v>30</v>
      </c>
      <c r="G149" s="4">
        <f>'[1]144'!$I$18</f>
        <v>11.6</v>
      </c>
      <c r="H149">
        <f t="shared" si="6"/>
        <v>51</v>
      </c>
      <c r="I149" s="4">
        <f>'[2]144'!$I$18</f>
        <v>12.7</v>
      </c>
      <c r="J149">
        <f t="shared" si="7"/>
        <v>15</v>
      </c>
      <c r="K149" s="4">
        <f>Table1[[#This Row],[Floor]]+Table1[[#This Row],[Vault]]</f>
        <v>24.299999999999997</v>
      </c>
      <c r="L149">
        <f t="shared" si="8"/>
        <v>35</v>
      </c>
    </row>
    <row r="150" spans="1:12" hidden="1" x14ac:dyDescent="0.2">
      <c r="A150">
        <v>145</v>
      </c>
      <c r="B150" s="6"/>
      <c r="C150" s="6"/>
      <c r="G150" s="4">
        <f>'[1]145'!$I$18</f>
        <v>0</v>
      </c>
      <c r="H150">
        <f t="shared" si="6"/>
        <v>135</v>
      </c>
      <c r="I150" s="4">
        <f>'[2]145'!$I$18</f>
        <v>0</v>
      </c>
      <c r="J150">
        <f t="shared" si="7"/>
        <v>137</v>
      </c>
      <c r="K150" s="4">
        <f>Table1[[#This Row],[Floor]]+Table1[[#This Row],[Vault]]</f>
        <v>0</v>
      </c>
      <c r="L150">
        <f t="shared" si="8"/>
        <v>137</v>
      </c>
    </row>
    <row r="151" spans="1:12" hidden="1" x14ac:dyDescent="0.2">
      <c r="A151">
        <v>146</v>
      </c>
      <c r="B151" s="6"/>
      <c r="C151" s="6"/>
      <c r="G151" s="4">
        <f>'[1]146'!$I$18</f>
        <v>0</v>
      </c>
      <c r="H151">
        <f t="shared" si="6"/>
        <v>135</v>
      </c>
      <c r="I151" s="4">
        <f>'[2]146'!$I$18</f>
        <v>0</v>
      </c>
      <c r="J151">
        <f t="shared" si="7"/>
        <v>137</v>
      </c>
      <c r="K151" s="4">
        <f>Table1[[#This Row],[Floor]]+Table1[[#This Row],[Vault]]</f>
        <v>0</v>
      </c>
      <c r="L151">
        <f t="shared" si="8"/>
        <v>137</v>
      </c>
    </row>
    <row r="152" spans="1:12" hidden="1" x14ac:dyDescent="0.2">
      <c r="A152">
        <v>147</v>
      </c>
      <c r="B152" s="6"/>
      <c r="C152" s="6"/>
      <c r="G152" s="4">
        <f>'[1]147'!$I$18</f>
        <v>0</v>
      </c>
      <c r="H152">
        <f t="shared" si="6"/>
        <v>135</v>
      </c>
      <c r="I152" s="4">
        <f>'[2]147'!$I$18</f>
        <v>0</v>
      </c>
      <c r="J152">
        <f t="shared" si="7"/>
        <v>137</v>
      </c>
      <c r="K152" s="4">
        <f>Table1[[#This Row],[Floor]]+Table1[[#This Row],[Vault]]</f>
        <v>0</v>
      </c>
      <c r="L152">
        <f t="shared" si="8"/>
        <v>137</v>
      </c>
    </row>
    <row r="153" spans="1:12" hidden="1" x14ac:dyDescent="0.2">
      <c r="A153">
        <v>148</v>
      </c>
      <c r="B153" s="6"/>
      <c r="C153" s="6"/>
      <c r="G153" s="4">
        <f>'[1]148'!$I$18</f>
        <v>0</v>
      </c>
      <c r="H153">
        <f t="shared" si="6"/>
        <v>135</v>
      </c>
      <c r="I153" s="4">
        <f>'[2]148'!$I$18</f>
        <v>0</v>
      </c>
      <c r="J153">
        <f t="shared" si="7"/>
        <v>137</v>
      </c>
      <c r="K153" s="4">
        <f>Table1[[#This Row],[Floor]]+Table1[[#This Row],[Vault]]</f>
        <v>0</v>
      </c>
      <c r="L153">
        <f t="shared" si="8"/>
        <v>137</v>
      </c>
    </row>
    <row r="154" spans="1:12" hidden="1" x14ac:dyDescent="0.2">
      <c r="A154">
        <v>149</v>
      </c>
      <c r="B154" s="6"/>
      <c r="C154" s="6"/>
      <c r="G154" s="4">
        <f>'[1]149'!$I$18</f>
        <v>0</v>
      </c>
      <c r="H154">
        <f t="shared" si="6"/>
        <v>135</v>
      </c>
      <c r="I154" s="4">
        <f>'[2]149'!$I$18</f>
        <v>0</v>
      </c>
      <c r="J154">
        <f t="shared" si="7"/>
        <v>137</v>
      </c>
      <c r="K154" s="4">
        <f>Table1[[#This Row],[Floor]]+Table1[[#This Row],[Vault]]</f>
        <v>0</v>
      </c>
      <c r="L154">
        <f t="shared" si="8"/>
        <v>137</v>
      </c>
    </row>
    <row r="155" spans="1:12" hidden="1" x14ac:dyDescent="0.2">
      <c r="A155">
        <v>150</v>
      </c>
      <c r="B155" s="6"/>
      <c r="C155" s="6"/>
      <c r="G155" s="4">
        <f>'[1]150'!$I$18</f>
        <v>0</v>
      </c>
      <c r="H155">
        <f t="shared" si="6"/>
        <v>135</v>
      </c>
      <c r="I155" s="4">
        <f>'[2]150'!$I$18</f>
        <v>0</v>
      </c>
      <c r="J155">
        <f t="shared" si="7"/>
        <v>137</v>
      </c>
      <c r="K155" s="4">
        <f>Table1[[#This Row],[Floor]]+Table1[[#This Row],[Vault]]</f>
        <v>0</v>
      </c>
      <c r="L155">
        <f t="shared" si="8"/>
        <v>137</v>
      </c>
    </row>
    <row r="156" spans="1:12" hidden="1" x14ac:dyDescent="0.2">
      <c r="A156">
        <v>151</v>
      </c>
      <c r="B156" s="6"/>
      <c r="C156" s="6"/>
      <c r="G156" s="4">
        <f>'[1]151'!$I$18</f>
        <v>0</v>
      </c>
      <c r="H156">
        <f t="shared" si="6"/>
        <v>135</v>
      </c>
      <c r="I156" s="4">
        <f>'[2]151'!$I$18</f>
        <v>0</v>
      </c>
      <c r="J156">
        <f t="shared" si="7"/>
        <v>137</v>
      </c>
      <c r="K156" s="4">
        <f>Table1[[#This Row],[Floor]]+Table1[[#This Row],[Vault]]</f>
        <v>0</v>
      </c>
      <c r="L156">
        <f t="shared" si="8"/>
        <v>137</v>
      </c>
    </row>
    <row r="157" spans="1:12" hidden="1" x14ac:dyDescent="0.2">
      <c r="A157">
        <v>152</v>
      </c>
      <c r="B157" s="6"/>
      <c r="C157" s="6"/>
      <c r="G157" s="4">
        <f>'[1]152'!$I$18</f>
        <v>0</v>
      </c>
      <c r="H157">
        <f t="shared" si="6"/>
        <v>135</v>
      </c>
      <c r="I157" s="4">
        <f>'[2]152'!$I$18</f>
        <v>0</v>
      </c>
      <c r="J157">
        <f t="shared" si="7"/>
        <v>137</v>
      </c>
      <c r="K157" s="4">
        <f>Table1[[#This Row],[Floor]]+Table1[[#This Row],[Vault]]</f>
        <v>0</v>
      </c>
      <c r="L157">
        <f t="shared" si="8"/>
        <v>137</v>
      </c>
    </row>
    <row r="158" spans="1:12" hidden="1" x14ac:dyDescent="0.2">
      <c r="A158">
        <v>153</v>
      </c>
      <c r="B158" s="6"/>
      <c r="C158" s="6"/>
      <c r="G158" s="4">
        <f>'[1]153'!$I$18</f>
        <v>0</v>
      </c>
      <c r="H158">
        <f t="shared" si="6"/>
        <v>135</v>
      </c>
      <c r="I158" s="4">
        <f>'[2]153'!$I$18</f>
        <v>0</v>
      </c>
      <c r="J158">
        <f t="shared" si="7"/>
        <v>137</v>
      </c>
      <c r="K158" s="4">
        <f>Table1[[#This Row],[Floor]]+Table1[[#This Row],[Vault]]</f>
        <v>0</v>
      </c>
      <c r="L158">
        <f t="shared" si="8"/>
        <v>137</v>
      </c>
    </row>
    <row r="159" spans="1:12" hidden="1" x14ac:dyDescent="0.2">
      <c r="A159">
        <v>154</v>
      </c>
      <c r="B159" s="6"/>
      <c r="C159" s="6"/>
      <c r="G159" s="4">
        <f>'[1]154'!$I$18</f>
        <v>0</v>
      </c>
      <c r="H159">
        <f t="shared" si="6"/>
        <v>135</v>
      </c>
      <c r="I159" s="4">
        <f>'[2]154'!$I$18</f>
        <v>0</v>
      </c>
      <c r="J159">
        <f t="shared" si="7"/>
        <v>137</v>
      </c>
      <c r="K159" s="4">
        <f>Table1[[#This Row],[Floor]]+Table1[[#This Row],[Vault]]</f>
        <v>0</v>
      </c>
      <c r="L159">
        <f t="shared" si="8"/>
        <v>137</v>
      </c>
    </row>
    <row r="160" spans="1:12" hidden="1" x14ac:dyDescent="0.2">
      <c r="A160">
        <v>155</v>
      </c>
      <c r="B160" s="6"/>
      <c r="C160" s="6"/>
      <c r="G160" s="4">
        <f>'[1]155'!$I$18</f>
        <v>0</v>
      </c>
      <c r="H160">
        <f t="shared" si="6"/>
        <v>135</v>
      </c>
      <c r="I160" s="4">
        <f>'[2]155'!$I$18</f>
        <v>0</v>
      </c>
      <c r="J160">
        <f t="shared" si="7"/>
        <v>137</v>
      </c>
      <c r="K160" s="4">
        <f>Table1[[#This Row],[Floor]]+Table1[[#This Row],[Vault]]</f>
        <v>0</v>
      </c>
      <c r="L160">
        <f t="shared" si="8"/>
        <v>137</v>
      </c>
    </row>
    <row r="161" spans="1:12" hidden="1" x14ac:dyDescent="0.2">
      <c r="A161">
        <v>156</v>
      </c>
      <c r="B161" s="6"/>
      <c r="C161" s="6"/>
      <c r="G161" s="4">
        <f>'[1]156'!$I$18</f>
        <v>0</v>
      </c>
      <c r="H161">
        <f t="shared" si="6"/>
        <v>135</v>
      </c>
      <c r="I161" s="4">
        <f>'[2]156'!$I$18</f>
        <v>0</v>
      </c>
      <c r="J161">
        <f t="shared" si="7"/>
        <v>137</v>
      </c>
      <c r="K161" s="4">
        <f>Table1[[#This Row],[Floor]]+Table1[[#This Row],[Vault]]</f>
        <v>0</v>
      </c>
      <c r="L161">
        <f t="shared" si="8"/>
        <v>137</v>
      </c>
    </row>
    <row r="162" spans="1:12" hidden="1" x14ac:dyDescent="0.2">
      <c r="A162">
        <v>157</v>
      </c>
      <c r="B162" s="6"/>
      <c r="C162" s="6"/>
      <c r="G162" s="4">
        <f>'[1]157'!$I$18</f>
        <v>0</v>
      </c>
      <c r="H162">
        <f t="shared" si="6"/>
        <v>135</v>
      </c>
      <c r="I162" s="4">
        <f>'[2]157'!$I$18</f>
        <v>0</v>
      </c>
      <c r="J162">
        <f t="shared" si="7"/>
        <v>137</v>
      </c>
      <c r="K162" s="4">
        <f>Table1[[#This Row],[Floor]]+Table1[[#This Row],[Vault]]</f>
        <v>0</v>
      </c>
      <c r="L162">
        <f t="shared" si="8"/>
        <v>137</v>
      </c>
    </row>
    <row r="163" spans="1:12" hidden="1" x14ac:dyDescent="0.2">
      <c r="A163">
        <v>158</v>
      </c>
      <c r="B163" s="6"/>
      <c r="C163" s="6"/>
      <c r="G163" s="4">
        <f>'[1]158'!$I$18</f>
        <v>0</v>
      </c>
      <c r="H163">
        <f t="shared" si="6"/>
        <v>135</v>
      </c>
      <c r="I163" s="4">
        <f>'[2]158'!$I$18</f>
        <v>0</v>
      </c>
      <c r="J163">
        <f t="shared" si="7"/>
        <v>137</v>
      </c>
      <c r="K163" s="4">
        <f>Table1[[#This Row],[Floor]]+Table1[[#This Row],[Vault]]</f>
        <v>0</v>
      </c>
      <c r="L163">
        <f t="shared" si="8"/>
        <v>137</v>
      </c>
    </row>
    <row r="164" spans="1:12" hidden="1" x14ac:dyDescent="0.2">
      <c r="A164">
        <v>159</v>
      </c>
      <c r="B164" s="6"/>
      <c r="C164" s="6"/>
      <c r="G164" s="4">
        <f>'[1]159'!$I$18</f>
        <v>0</v>
      </c>
      <c r="H164">
        <f t="shared" si="6"/>
        <v>135</v>
      </c>
      <c r="I164" s="4">
        <f>'[2]159'!$I$18</f>
        <v>0</v>
      </c>
      <c r="J164">
        <f t="shared" si="7"/>
        <v>137</v>
      </c>
      <c r="K164" s="4">
        <f>Table1[[#This Row],[Floor]]+Table1[[#This Row],[Vault]]</f>
        <v>0</v>
      </c>
      <c r="L164">
        <f t="shared" si="8"/>
        <v>137</v>
      </c>
    </row>
    <row r="165" spans="1:12" hidden="1" x14ac:dyDescent="0.2">
      <c r="A165">
        <v>160</v>
      </c>
      <c r="B165" s="6"/>
      <c r="C165" s="6"/>
      <c r="G165" s="4">
        <f>'[1]160'!$I$18</f>
        <v>0</v>
      </c>
      <c r="H165">
        <f t="shared" si="6"/>
        <v>135</v>
      </c>
      <c r="I165" s="4">
        <f>'[2]160'!$I$18</f>
        <v>0</v>
      </c>
      <c r="J165">
        <f t="shared" si="7"/>
        <v>137</v>
      </c>
      <c r="K165" s="4">
        <f>Table1[[#This Row],[Floor]]+Table1[[#This Row],[Vault]]</f>
        <v>0</v>
      </c>
      <c r="L165">
        <f t="shared" si="8"/>
        <v>137</v>
      </c>
    </row>
    <row r="166" spans="1:12" hidden="1" x14ac:dyDescent="0.2">
      <c r="A166">
        <v>161</v>
      </c>
      <c r="B166" s="6"/>
      <c r="C166" s="6"/>
      <c r="G166" s="4">
        <f>'[1]161'!$I$18</f>
        <v>0</v>
      </c>
      <c r="H166">
        <f t="shared" si="6"/>
        <v>135</v>
      </c>
      <c r="I166" s="4">
        <f>'[2]161'!$I$18</f>
        <v>0</v>
      </c>
      <c r="J166">
        <f t="shared" si="7"/>
        <v>137</v>
      </c>
      <c r="K166" s="4">
        <f>Table1[[#This Row],[Floor]]+Table1[[#This Row],[Vault]]</f>
        <v>0</v>
      </c>
      <c r="L166">
        <f t="shared" si="8"/>
        <v>137</v>
      </c>
    </row>
    <row r="167" spans="1:12" hidden="1" x14ac:dyDescent="0.2">
      <c r="A167">
        <v>162</v>
      </c>
      <c r="B167" s="6"/>
      <c r="C167" s="6"/>
      <c r="G167" s="4">
        <f>'[1]162'!$I$18</f>
        <v>0</v>
      </c>
      <c r="H167">
        <f t="shared" si="6"/>
        <v>135</v>
      </c>
      <c r="I167" s="4">
        <f>'[2]162'!$I$18</f>
        <v>0</v>
      </c>
      <c r="J167">
        <f t="shared" si="7"/>
        <v>137</v>
      </c>
      <c r="K167" s="4">
        <f>Table1[[#This Row],[Floor]]+Table1[[#This Row],[Vault]]</f>
        <v>0</v>
      </c>
      <c r="L167">
        <f t="shared" si="8"/>
        <v>137</v>
      </c>
    </row>
    <row r="168" spans="1:12" hidden="1" x14ac:dyDescent="0.2">
      <c r="A168">
        <v>163</v>
      </c>
      <c r="B168" s="6"/>
      <c r="C168" s="6"/>
      <c r="G168" s="4">
        <f>'[1]163'!$I$18</f>
        <v>0</v>
      </c>
      <c r="H168">
        <f t="shared" si="6"/>
        <v>135</v>
      </c>
      <c r="I168" s="4">
        <f>'[2]163'!$I$18</f>
        <v>0</v>
      </c>
      <c r="J168">
        <f t="shared" si="7"/>
        <v>137</v>
      </c>
      <c r="K168" s="4">
        <f>Table1[[#This Row],[Floor]]+Table1[[#This Row],[Vault]]</f>
        <v>0</v>
      </c>
      <c r="L168">
        <f t="shared" si="8"/>
        <v>137</v>
      </c>
    </row>
    <row r="169" spans="1:12" hidden="1" x14ac:dyDescent="0.2">
      <c r="A169">
        <v>164</v>
      </c>
      <c r="B169" s="6"/>
      <c r="C169" s="6"/>
      <c r="G169" s="4">
        <f>'[1]164'!$I$18</f>
        <v>0</v>
      </c>
      <c r="H169">
        <f t="shared" si="6"/>
        <v>135</v>
      </c>
      <c r="I169" s="4">
        <f>'[2]164'!$I$18</f>
        <v>0</v>
      </c>
      <c r="J169">
        <f t="shared" si="7"/>
        <v>137</v>
      </c>
      <c r="K169" s="4">
        <f>Table1[[#This Row],[Floor]]+Table1[[#This Row],[Vault]]</f>
        <v>0</v>
      </c>
      <c r="L169">
        <f t="shared" si="8"/>
        <v>137</v>
      </c>
    </row>
    <row r="170" spans="1:12" hidden="1" x14ac:dyDescent="0.2">
      <c r="A170">
        <v>165</v>
      </c>
      <c r="B170" s="6"/>
      <c r="C170" s="6"/>
      <c r="G170" s="4">
        <f>'[1]165'!$I$18</f>
        <v>0</v>
      </c>
      <c r="H170">
        <f t="shared" si="6"/>
        <v>135</v>
      </c>
      <c r="I170" s="4">
        <f>'[2]165'!$I$18</f>
        <v>0</v>
      </c>
      <c r="J170">
        <f t="shared" si="7"/>
        <v>137</v>
      </c>
      <c r="K170" s="4">
        <f>Table1[[#This Row],[Floor]]+Table1[[#This Row],[Vault]]</f>
        <v>0</v>
      </c>
      <c r="L170">
        <f t="shared" si="8"/>
        <v>137</v>
      </c>
    </row>
    <row r="171" spans="1:12" hidden="1" x14ac:dyDescent="0.2">
      <c r="A171">
        <v>166</v>
      </c>
      <c r="B171" s="6"/>
      <c r="C171" s="6"/>
      <c r="G171" s="4">
        <f>'[1]166'!$I$18</f>
        <v>0</v>
      </c>
      <c r="H171">
        <f t="shared" si="6"/>
        <v>135</v>
      </c>
      <c r="I171" s="4">
        <f>'[2]166'!$I$18</f>
        <v>0</v>
      </c>
      <c r="J171">
        <f t="shared" si="7"/>
        <v>137</v>
      </c>
      <c r="K171" s="4">
        <f>Table1[[#This Row],[Floor]]+Table1[[#This Row],[Vault]]</f>
        <v>0</v>
      </c>
      <c r="L171">
        <f t="shared" si="8"/>
        <v>137</v>
      </c>
    </row>
    <row r="172" spans="1:12" hidden="1" x14ac:dyDescent="0.2">
      <c r="A172">
        <v>167</v>
      </c>
      <c r="B172" s="6"/>
      <c r="C172" s="6"/>
      <c r="G172" s="4">
        <f>'[1]167'!$I$18</f>
        <v>0</v>
      </c>
      <c r="H172">
        <f t="shared" si="6"/>
        <v>135</v>
      </c>
      <c r="I172" s="4">
        <f>'[2]167'!$I$18</f>
        <v>0</v>
      </c>
      <c r="J172">
        <f t="shared" si="7"/>
        <v>137</v>
      </c>
      <c r="K172" s="4">
        <f>Table1[[#This Row],[Floor]]+Table1[[#This Row],[Vault]]</f>
        <v>0</v>
      </c>
      <c r="L172">
        <f t="shared" si="8"/>
        <v>137</v>
      </c>
    </row>
    <row r="173" spans="1:12" hidden="1" x14ac:dyDescent="0.2">
      <c r="A173">
        <v>168</v>
      </c>
      <c r="B173" s="6"/>
      <c r="C173" s="6"/>
      <c r="G173" s="4">
        <f>'[1]168'!$I$18</f>
        <v>0</v>
      </c>
      <c r="H173">
        <f t="shared" si="6"/>
        <v>135</v>
      </c>
      <c r="I173" s="4">
        <f>'[2]168'!$I$18</f>
        <v>0</v>
      </c>
      <c r="J173">
        <f t="shared" si="7"/>
        <v>137</v>
      </c>
      <c r="K173" s="4">
        <f>Table1[[#This Row],[Floor]]+Table1[[#This Row],[Vault]]</f>
        <v>0</v>
      </c>
      <c r="L173">
        <f t="shared" si="8"/>
        <v>137</v>
      </c>
    </row>
    <row r="174" spans="1:12" hidden="1" x14ac:dyDescent="0.2">
      <c r="A174">
        <v>169</v>
      </c>
      <c r="B174" s="6"/>
      <c r="C174" s="6"/>
      <c r="G174" s="4">
        <f>'[1]169'!$I$18</f>
        <v>0</v>
      </c>
      <c r="H174">
        <f t="shared" si="6"/>
        <v>135</v>
      </c>
      <c r="I174" s="4">
        <f>'[2]169'!$I$18</f>
        <v>0</v>
      </c>
      <c r="J174">
        <f t="shared" si="7"/>
        <v>137</v>
      </c>
      <c r="K174" s="4">
        <f>Table1[[#This Row],[Floor]]+Table1[[#This Row],[Vault]]</f>
        <v>0</v>
      </c>
      <c r="L174">
        <f t="shared" si="8"/>
        <v>137</v>
      </c>
    </row>
    <row r="175" spans="1:12" hidden="1" x14ac:dyDescent="0.2">
      <c r="A175">
        <v>170</v>
      </c>
      <c r="B175" s="6"/>
      <c r="C175" s="6"/>
      <c r="G175" s="4">
        <f>'[1]170'!$I$18</f>
        <v>0</v>
      </c>
      <c r="H175">
        <f t="shared" si="6"/>
        <v>135</v>
      </c>
      <c r="I175" s="4">
        <f>'[2]170'!$I$18</f>
        <v>0</v>
      </c>
      <c r="J175">
        <f t="shared" si="7"/>
        <v>137</v>
      </c>
      <c r="K175" s="4">
        <f>Table1[[#This Row],[Floor]]+Table1[[#This Row],[Vault]]</f>
        <v>0</v>
      </c>
      <c r="L175">
        <f t="shared" si="8"/>
        <v>137</v>
      </c>
    </row>
    <row r="176" spans="1:12" hidden="1" x14ac:dyDescent="0.2">
      <c r="A176">
        <v>171</v>
      </c>
      <c r="B176" s="6"/>
      <c r="C176" s="6"/>
      <c r="G176" s="4">
        <f>'[1]171'!$I$18</f>
        <v>0</v>
      </c>
      <c r="H176">
        <f t="shared" si="6"/>
        <v>135</v>
      </c>
      <c r="I176" s="4">
        <f>'[2]171'!$I$18</f>
        <v>0</v>
      </c>
      <c r="J176">
        <f t="shared" si="7"/>
        <v>137</v>
      </c>
      <c r="K176" s="4">
        <f>Table1[[#This Row],[Floor]]+Table1[[#This Row],[Vault]]</f>
        <v>0</v>
      </c>
      <c r="L176">
        <f t="shared" si="8"/>
        <v>137</v>
      </c>
    </row>
    <row r="177" spans="1:12" hidden="1" x14ac:dyDescent="0.2">
      <c r="A177">
        <v>172</v>
      </c>
      <c r="B177" s="6"/>
      <c r="C177" s="6"/>
      <c r="G177" s="4">
        <f>'[1]172'!$I$18</f>
        <v>0</v>
      </c>
      <c r="H177">
        <f t="shared" si="6"/>
        <v>135</v>
      </c>
      <c r="I177" s="4">
        <f>'[2]172'!$I$18</f>
        <v>0</v>
      </c>
      <c r="J177">
        <f t="shared" si="7"/>
        <v>137</v>
      </c>
      <c r="K177" s="4">
        <f>Table1[[#This Row],[Floor]]+Table1[[#This Row],[Vault]]</f>
        <v>0</v>
      </c>
      <c r="L177">
        <f t="shared" si="8"/>
        <v>137</v>
      </c>
    </row>
    <row r="178" spans="1:12" hidden="1" x14ac:dyDescent="0.2">
      <c r="A178">
        <v>173</v>
      </c>
      <c r="B178" s="6"/>
      <c r="C178" s="6"/>
      <c r="G178" s="4">
        <f>'[1]173'!$I$18</f>
        <v>0</v>
      </c>
      <c r="H178">
        <f t="shared" si="6"/>
        <v>135</v>
      </c>
      <c r="I178" s="4">
        <f>'[2]173'!$I$18</f>
        <v>0</v>
      </c>
      <c r="J178">
        <f t="shared" si="7"/>
        <v>137</v>
      </c>
      <c r="K178" s="4">
        <f>Table1[[#This Row],[Floor]]+Table1[[#This Row],[Vault]]</f>
        <v>0</v>
      </c>
      <c r="L178">
        <f t="shared" si="8"/>
        <v>137</v>
      </c>
    </row>
    <row r="179" spans="1:12" hidden="1" x14ac:dyDescent="0.2">
      <c r="A179">
        <v>174</v>
      </c>
      <c r="B179" s="6"/>
      <c r="C179" s="6"/>
      <c r="G179" s="4">
        <f>'[1]174'!$I$18</f>
        <v>0</v>
      </c>
      <c r="H179">
        <f t="shared" si="6"/>
        <v>135</v>
      </c>
      <c r="I179" s="4">
        <f>'[2]174'!$I$18</f>
        <v>0</v>
      </c>
      <c r="J179">
        <f t="shared" si="7"/>
        <v>137</v>
      </c>
      <c r="K179" s="4">
        <f>Table1[[#This Row],[Floor]]+Table1[[#This Row],[Vault]]</f>
        <v>0</v>
      </c>
      <c r="L179">
        <f t="shared" si="8"/>
        <v>137</v>
      </c>
    </row>
    <row r="180" spans="1:12" hidden="1" x14ac:dyDescent="0.2">
      <c r="A180">
        <v>175</v>
      </c>
      <c r="B180" s="6"/>
      <c r="C180" s="6"/>
      <c r="G180" s="4">
        <f>'[1]175'!$I$18</f>
        <v>0</v>
      </c>
      <c r="H180">
        <f t="shared" si="6"/>
        <v>135</v>
      </c>
      <c r="I180" s="4">
        <f>'[2]175'!$I$18</f>
        <v>0</v>
      </c>
      <c r="J180">
        <f t="shared" si="7"/>
        <v>137</v>
      </c>
      <c r="K180" s="4">
        <f>Table1[[#This Row],[Floor]]+Table1[[#This Row],[Vault]]</f>
        <v>0</v>
      </c>
      <c r="L180">
        <f t="shared" si="8"/>
        <v>137</v>
      </c>
    </row>
    <row r="181" spans="1:12" hidden="1" x14ac:dyDescent="0.2">
      <c r="A181">
        <v>176</v>
      </c>
      <c r="B181" s="6"/>
      <c r="C181" s="6"/>
      <c r="G181" s="4">
        <f>'[1]176'!$I$18</f>
        <v>0</v>
      </c>
      <c r="H181">
        <f t="shared" si="6"/>
        <v>135</v>
      </c>
      <c r="I181" s="4">
        <f>'[2]176'!$I$18</f>
        <v>0</v>
      </c>
      <c r="J181">
        <f t="shared" si="7"/>
        <v>137</v>
      </c>
      <c r="K181" s="4">
        <f>Table1[[#This Row],[Floor]]+Table1[[#This Row],[Vault]]</f>
        <v>0</v>
      </c>
      <c r="L181">
        <f t="shared" si="8"/>
        <v>137</v>
      </c>
    </row>
    <row r="182" spans="1:12" hidden="1" x14ac:dyDescent="0.2">
      <c r="A182">
        <v>177</v>
      </c>
      <c r="B182" s="6"/>
      <c r="C182" s="6"/>
      <c r="G182" s="4">
        <f>'[1]177'!$I$18</f>
        <v>0</v>
      </c>
      <c r="H182">
        <f t="shared" si="6"/>
        <v>135</v>
      </c>
      <c r="I182" s="4">
        <f>'[2]177'!$I$18</f>
        <v>0</v>
      </c>
      <c r="J182">
        <f t="shared" si="7"/>
        <v>137</v>
      </c>
      <c r="K182" s="4">
        <f>Table1[[#This Row],[Floor]]+Table1[[#This Row],[Vault]]</f>
        <v>0</v>
      </c>
      <c r="L182">
        <f t="shared" si="8"/>
        <v>137</v>
      </c>
    </row>
    <row r="183" spans="1:12" hidden="1" x14ac:dyDescent="0.2">
      <c r="A183">
        <v>178</v>
      </c>
      <c r="B183" s="6"/>
      <c r="C183" s="6"/>
      <c r="G183" s="4">
        <f>'[1]178'!$I$18</f>
        <v>0</v>
      </c>
      <c r="H183">
        <f t="shared" si="6"/>
        <v>135</v>
      </c>
      <c r="I183" s="4">
        <f>'[2]178'!$I$18</f>
        <v>0</v>
      </c>
      <c r="J183">
        <f t="shared" si="7"/>
        <v>137</v>
      </c>
      <c r="K183" s="4">
        <f>Table1[[#This Row],[Floor]]+Table1[[#This Row],[Vault]]</f>
        <v>0</v>
      </c>
      <c r="L183">
        <f t="shared" si="8"/>
        <v>137</v>
      </c>
    </row>
    <row r="184" spans="1:12" hidden="1" x14ac:dyDescent="0.2">
      <c r="A184">
        <v>179</v>
      </c>
      <c r="B184" s="6"/>
      <c r="C184" s="6"/>
      <c r="G184" s="4">
        <f>'[1]179'!$I$18</f>
        <v>0</v>
      </c>
      <c r="H184">
        <f t="shared" si="6"/>
        <v>135</v>
      </c>
      <c r="I184" s="4">
        <f>'[2]179'!$I$18</f>
        <v>0</v>
      </c>
      <c r="J184">
        <f t="shared" si="7"/>
        <v>137</v>
      </c>
      <c r="K184" s="4">
        <f>Table1[[#This Row],[Floor]]+Table1[[#This Row],[Vault]]</f>
        <v>0</v>
      </c>
      <c r="L184">
        <f t="shared" si="8"/>
        <v>137</v>
      </c>
    </row>
    <row r="185" spans="1:12" hidden="1" x14ac:dyDescent="0.2">
      <c r="A185">
        <v>180</v>
      </c>
      <c r="B185" s="6"/>
      <c r="C185" s="6"/>
      <c r="G185" s="4">
        <f>'[1]180'!$I$18</f>
        <v>0</v>
      </c>
      <c r="H185">
        <f t="shared" si="6"/>
        <v>135</v>
      </c>
      <c r="I185" s="4">
        <f>'[2]180'!$I$18</f>
        <v>0</v>
      </c>
      <c r="J185">
        <f t="shared" si="7"/>
        <v>137</v>
      </c>
      <c r="K185" s="4">
        <f>Table1[[#This Row],[Floor]]+Table1[[#This Row],[Vault]]</f>
        <v>0</v>
      </c>
      <c r="L185">
        <f t="shared" si="8"/>
        <v>137</v>
      </c>
    </row>
    <row r="186" spans="1:12" hidden="1" x14ac:dyDescent="0.2">
      <c r="A186">
        <v>181</v>
      </c>
      <c r="B186" s="6"/>
      <c r="C186" s="6"/>
      <c r="G186" s="4">
        <f>'[1]181'!$I$18</f>
        <v>0</v>
      </c>
      <c r="H186">
        <f t="shared" si="6"/>
        <v>135</v>
      </c>
      <c r="I186" s="4">
        <f>'[2]181'!$I$18</f>
        <v>0</v>
      </c>
      <c r="J186">
        <f t="shared" si="7"/>
        <v>137</v>
      </c>
      <c r="K186" s="4">
        <f>Table1[[#This Row],[Floor]]+Table1[[#This Row],[Vault]]</f>
        <v>0</v>
      </c>
      <c r="L186">
        <f t="shared" si="8"/>
        <v>137</v>
      </c>
    </row>
    <row r="187" spans="1:12" hidden="1" x14ac:dyDescent="0.2">
      <c r="A187">
        <v>182</v>
      </c>
      <c r="B187" s="6"/>
      <c r="C187" s="6"/>
      <c r="G187" s="4">
        <f>'[1]182'!$I$18</f>
        <v>0</v>
      </c>
      <c r="H187">
        <f t="shared" si="6"/>
        <v>135</v>
      </c>
      <c r="I187" s="4">
        <f>'[2]182'!$I$18</f>
        <v>0</v>
      </c>
      <c r="J187">
        <f t="shared" si="7"/>
        <v>137</v>
      </c>
      <c r="K187" s="4">
        <f>Table1[[#This Row],[Floor]]+Table1[[#This Row],[Vault]]</f>
        <v>0</v>
      </c>
      <c r="L187">
        <f t="shared" si="8"/>
        <v>137</v>
      </c>
    </row>
    <row r="188" spans="1:12" hidden="1" x14ac:dyDescent="0.2">
      <c r="A188">
        <v>183</v>
      </c>
      <c r="B188" s="6"/>
      <c r="C188" s="6"/>
      <c r="G188" s="4">
        <f>'[1]183'!$I$18</f>
        <v>0</v>
      </c>
      <c r="H188">
        <f t="shared" si="6"/>
        <v>135</v>
      </c>
      <c r="I188" s="4">
        <f>'[2]183'!$I$18</f>
        <v>0</v>
      </c>
      <c r="J188">
        <f t="shared" si="7"/>
        <v>137</v>
      </c>
      <c r="K188" s="4">
        <f>Table1[[#This Row],[Floor]]+Table1[[#This Row],[Vault]]</f>
        <v>0</v>
      </c>
      <c r="L188">
        <f t="shared" si="8"/>
        <v>137</v>
      </c>
    </row>
    <row r="189" spans="1:12" hidden="1" x14ac:dyDescent="0.2">
      <c r="A189">
        <v>184</v>
      </c>
      <c r="B189" s="6"/>
      <c r="C189" s="6"/>
      <c r="G189" s="4">
        <f>'[1]184'!$I$18</f>
        <v>0</v>
      </c>
      <c r="H189">
        <f t="shared" si="6"/>
        <v>135</v>
      </c>
      <c r="I189" s="4">
        <f>'[2]184'!$I$18</f>
        <v>0</v>
      </c>
      <c r="J189">
        <f t="shared" si="7"/>
        <v>137</v>
      </c>
      <c r="K189" s="4">
        <f>Table1[[#This Row],[Floor]]+Table1[[#This Row],[Vault]]</f>
        <v>0</v>
      </c>
      <c r="L189">
        <f t="shared" si="8"/>
        <v>137</v>
      </c>
    </row>
    <row r="190" spans="1:12" hidden="1" x14ac:dyDescent="0.2">
      <c r="A190">
        <v>185</v>
      </c>
      <c r="B190" s="6"/>
      <c r="C190" s="6"/>
      <c r="G190" s="4">
        <f>'[1]185'!$I$18</f>
        <v>0</v>
      </c>
      <c r="H190">
        <f t="shared" si="6"/>
        <v>135</v>
      </c>
      <c r="I190" s="4">
        <f>'[2]185'!$I$18</f>
        <v>0</v>
      </c>
      <c r="J190">
        <f t="shared" si="7"/>
        <v>137</v>
      </c>
      <c r="K190" s="4">
        <f>Table1[[#This Row],[Floor]]+Table1[[#This Row],[Vault]]</f>
        <v>0</v>
      </c>
      <c r="L190">
        <f t="shared" si="8"/>
        <v>137</v>
      </c>
    </row>
    <row r="191" spans="1:12" hidden="1" x14ac:dyDescent="0.2">
      <c r="A191">
        <v>186</v>
      </c>
      <c r="B191" s="6"/>
      <c r="C191" s="6"/>
      <c r="G191" s="4">
        <f>'[1]186'!$I$18</f>
        <v>0</v>
      </c>
      <c r="H191">
        <f t="shared" si="6"/>
        <v>135</v>
      </c>
      <c r="I191" s="4">
        <f>'[2]186'!$I$18</f>
        <v>0</v>
      </c>
      <c r="J191">
        <f t="shared" si="7"/>
        <v>137</v>
      </c>
      <c r="K191" s="4">
        <f>Table1[[#This Row],[Floor]]+Table1[[#This Row],[Vault]]</f>
        <v>0</v>
      </c>
      <c r="L191">
        <f t="shared" si="8"/>
        <v>137</v>
      </c>
    </row>
    <row r="192" spans="1:12" hidden="1" x14ac:dyDescent="0.2">
      <c r="A192">
        <v>187</v>
      </c>
      <c r="B192" s="6"/>
      <c r="C192" s="6"/>
      <c r="G192" s="4">
        <f>'[1]187'!$I$18</f>
        <v>0</v>
      </c>
      <c r="H192">
        <f t="shared" si="6"/>
        <v>135</v>
      </c>
      <c r="I192" s="4">
        <f>'[2]187'!$I$18</f>
        <v>0</v>
      </c>
      <c r="J192">
        <f t="shared" si="7"/>
        <v>137</v>
      </c>
      <c r="K192" s="4">
        <f>Table1[[#This Row],[Floor]]+Table1[[#This Row],[Vault]]</f>
        <v>0</v>
      </c>
      <c r="L192">
        <f t="shared" si="8"/>
        <v>137</v>
      </c>
    </row>
    <row r="193" spans="1:12" hidden="1" x14ac:dyDescent="0.2">
      <c r="A193">
        <v>188</v>
      </c>
      <c r="B193" s="6"/>
      <c r="C193" s="6"/>
      <c r="G193" s="4">
        <f>'[1]188'!$I$18</f>
        <v>0</v>
      </c>
      <c r="H193">
        <f t="shared" si="6"/>
        <v>135</v>
      </c>
      <c r="I193" s="4">
        <f>'[2]188'!$I$18</f>
        <v>0</v>
      </c>
      <c r="J193">
        <f t="shared" si="7"/>
        <v>137</v>
      </c>
      <c r="K193" s="4">
        <f>Table1[[#This Row],[Floor]]+Table1[[#This Row],[Vault]]</f>
        <v>0</v>
      </c>
      <c r="L193">
        <f t="shared" si="8"/>
        <v>137</v>
      </c>
    </row>
    <row r="194" spans="1:12" hidden="1" x14ac:dyDescent="0.2">
      <c r="A194">
        <v>189</v>
      </c>
      <c r="B194" s="6"/>
      <c r="C194" s="6"/>
      <c r="G194" s="4">
        <f>'[1]189'!$I$18</f>
        <v>0</v>
      </c>
      <c r="H194">
        <f t="shared" si="6"/>
        <v>135</v>
      </c>
      <c r="I194" s="4">
        <f>'[2]189'!$I$18</f>
        <v>0</v>
      </c>
      <c r="J194">
        <f t="shared" si="7"/>
        <v>137</v>
      </c>
      <c r="K194" s="4">
        <f>Table1[[#This Row],[Floor]]+Table1[[#This Row],[Vault]]</f>
        <v>0</v>
      </c>
      <c r="L194">
        <f t="shared" si="8"/>
        <v>137</v>
      </c>
    </row>
    <row r="195" spans="1:12" hidden="1" x14ac:dyDescent="0.2">
      <c r="A195">
        <v>190</v>
      </c>
      <c r="B195" s="6"/>
      <c r="C195" s="6"/>
      <c r="G195" s="4">
        <f>'[1]190'!$I$18</f>
        <v>0</v>
      </c>
      <c r="H195">
        <f t="shared" si="6"/>
        <v>135</v>
      </c>
      <c r="I195" s="4">
        <f>'[2]190'!$I$18</f>
        <v>0</v>
      </c>
      <c r="J195">
        <f t="shared" si="7"/>
        <v>137</v>
      </c>
      <c r="K195" s="4">
        <f>Table1[[#This Row],[Floor]]+Table1[[#This Row],[Vault]]</f>
        <v>0</v>
      </c>
      <c r="L195">
        <f t="shared" si="8"/>
        <v>137</v>
      </c>
    </row>
    <row r="196" spans="1:12" hidden="1" x14ac:dyDescent="0.2">
      <c r="A196">
        <v>191</v>
      </c>
      <c r="B196" s="6"/>
      <c r="C196" s="6"/>
      <c r="G196" s="4">
        <f>'[1]191'!$I$18</f>
        <v>0</v>
      </c>
      <c r="H196">
        <f t="shared" si="6"/>
        <v>135</v>
      </c>
      <c r="I196" s="4">
        <f>'[2]191'!$I$18</f>
        <v>0</v>
      </c>
      <c r="J196">
        <f t="shared" si="7"/>
        <v>137</v>
      </c>
      <c r="K196" s="4">
        <f>Table1[[#This Row],[Floor]]+Table1[[#This Row],[Vault]]</f>
        <v>0</v>
      </c>
      <c r="L196">
        <f t="shared" si="8"/>
        <v>137</v>
      </c>
    </row>
    <row r="197" spans="1:12" hidden="1" x14ac:dyDescent="0.2">
      <c r="A197">
        <v>192</v>
      </c>
      <c r="B197" s="6"/>
      <c r="C197" s="6"/>
      <c r="G197" s="4">
        <f>'[1]192'!$I$18</f>
        <v>0</v>
      </c>
      <c r="H197">
        <f t="shared" si="6"/>
        <v>135</v>
      </c>
      <c r="I197" s="4">
        <f>'[2]192'!$I$18</f>
        <v>0</v>
      </c>
      <c r="J197">
        <f t="shared" si="7"/>
        <v>137</v>
      </c>
      <c r="K197" s="4">
        <f>Table1[[#This Row],[Floor]]+Table1[[#This Row],[Vault]]</f>
        <v>0</v>
      </c>
      <c r="L197">
        <f t="shared" si="8"/>
        <v>137</v>
      </c>
    </row>
    <row r="198" spans="1:12" hidden="1" x14ac:dyDescent="0.2">
      <c r="A198">
        <v>193</v>
      </c>
      <c r="B198" s="6"/>
      <c r="C198" s="6"/>
      <c r="G198" s="4">
        <f>'[1]193'!$I$18</f>
        <v>0</v>
      </c>
      <c r="H198">
        <f t="shared" ref="H198:H249" si="9">RANK(G198,G$6:G$249)</f>
        <v>135</v>
      </c>
      <c r="I198" s="4">
        <f>'[2]193'!$I$18</f>
        <v>0</v>
      </c>
      <c r="J198">
        <f t="shared" ref="J198:J249" si="10">RANK(I198,I$6:I$249)</f>
        <v>137</v>
      </c>
      <c r="K198" s="4">
        <f>Table1[[#This Row],[Floor]]+Table1[[#This Row],[Vault]]</f>
        <v>0</v>
      </c>
      <c r="L198">
        <f t="shared" ref="L198:L249" si="11">RANK(K198,K$6:K$249)</f>
        <v>137</v>
      </c>
    </row>
    <row r="199" spans="1:12" hidden="1" x14ac:dyDescent="0.2">
      <c r="A199">
        <v>194</v>
      </c>
      <c r="B199" s="6"/>
      <c r="C199" s="6"/>
      <c r="G199" s="4">
        <f>'[1]194'!$I$18</f>
        <v>0</v>
      </c>
      <c r="H199">
        <f t="shared" si="9"/>
        <v>135</v>
      </c>
      <c r="I199" s="4">
        <f>'[2]194'!$I$18</f>
        <v>0</v>
      </c>
      <c r="J199">
        <f t="shared" si="10"/>
        <v>137</v>
      </c>
      <c r="K199" s="4">
        <f>Table1[[#This Row],[Floor]]+Table1[[#This Row],[Vault]]</f>
        <v>0</v>
      </c>
      <c r="L199">
        <f t="shared" si="11"/>
        <v>137</v>
      </c>
    </row>
    <row r="200" spans="1:12" hidden="1" x14ac:dyDescent="0.2">
      <c r="A200">
        <v>195</v>
      </c>
      <c r="B200" s="6"/>
      <c r="C200" s="6"/>
      <c r="G200" s="4">
        <f>'[1]195'!$I$18</f>
        <v>0</v>
      </c>
      <c r="H200">
        <f t="shared" si="9"/>
        <v>135</v>
      </c>
      <c r="I200" s="4">
        <f>'[2]195'!$I$18</f>
        <v>0</v>
      </c>
      <c r="J200">
        <f t="shared" si="10"/>
        <v>137</v>
      </c>
      <c r="K200" s="4">
        <f>Table1[[#This Row],[Floor]]+Table1[[#This Row],[Vault]]</f>
        <v>0</v>
      </c>
      <c r="L200">
        <f t="shared" si="11"/>
        <v>137</v>
      </c>
    </row>
    <row r="201" spans="1:12" hidden="1" x14ac:dyDescent="0.2">
      <c r="A201">
        <v>196</v>
      </c>
      <c r="B201" s="6"/>
      <c r="C201" s="6"/>
      <c r="G201" s="4">
        <f>'[1]196'!$I$18</f>
        <v>0</v>
      </c>
      <c r="H201">
        <f t="shared" si="9"/>
        <v>135</v>
      </c>
      <c r="I201" s="4">
        <f>'[2]196'!$I$18</f>
        <v>0</v>
      </c>
      <c r="J201">
        <f t="shared" si="10"/>
        <v>137</v>
      </c>
      <c r="K201" s="4">
        <f>Table1[[#This Row],[Floor]]+Table1[[#This Row],[Vault]]</f>
        <v>0</v>
      </c>
      <c r="L201">
        <f t="shared" si="11"/>
        <v>137</v>
      </c>
    </row>
    <row r="202" spans="1:12" hidden="1" x14ac:dyDescent="0.2">
      <c r="A202">
        <v>197</v>
      </c>
      <c r="B202" s="6"/>
      <c r="C202" s="6"/>
      <c r="G202" s="4">
        <f>'[1]197'!$I$18</f>
        <v>0</v>
      </c>
      <c r="H202">
        <f t="shared" si="9"/>
        <v>135</v>
      </c>
      <c r="I202" s="4">
        <f>'[2]197'!$I$18</f>
        <v>0</v>
      </c>
      <c r="J202">
        <f t="shared" si="10"/>
        <v>137</v>
      </c>
      <c r="K202" s="4">
        <f>Table1[[#This Row],[Floor]]+Table1[[#This Row],[Vault]]</f>
        <v>0</v>
      </c>
      <c r="L202">
        <f t="shared" si="11"/>
        <v>137</v>
      </c>
    </row>
    <row r="203" spans="1:12" hidden="1" x14ac:dyDescent="0.2">
      <c r="A203">
        <v>198</v>
      </c>
      <c r="B203" s="6"/>
      <c r="C203" s="6"/>
      <c r="G203" s="4">
        <f>'[1]198'!$I$18</f>
        <v>0</v>
      </c>
      <c r="H203">
        <f t="shared" si="9"/>
        <v>135</v>
      </c>
      <c r="I203" s="4">
        <f>'[2]198'!$I$18</f>
        <v>0</v>
      </c>
      <c r="J203">
        <f t="shared" si="10"/>
        <v>137</v>
      </c>
      <c r="K203" s="4">
        <f>Table1[[#This Row],[Floor]]+Table1[[#This Row],[Vault]]</f>
        <v>0</v>
      </c>
      <c r="L203">
        <f t="shared" si="11"/>
        <v>137</v>
      </c>
    </row>
    <row r="204" spans="1:12" hidden="1" x14ac:dyDescent="0.2">
      <c r="A204">
        <v>199</v>
      </c>
      <c r="B204" s="6"/>
      <c r="C204" s="6"/>
      <c r="G204" s="4">
        <f>'[1]199'!$I$18</f>
        <v>0</v>
      </c>
      <c r="H204">
        <f t="shared" si="9"/>
        <v>135</v>
      </c>
      <c r="I204" s="4">
        <f>'[2]199'!$I$18</f>
        <v>0</v>
      </c>
      <c r="J204">
        <f t="shared" si="10"/>
        <v>137</v>
      </c>
      <c r="K204" s="4">
        <f>Table1[[#This Row],[Floor]]+Table1[[#This Row],[Vault]]</f>
        <v>0</v>
      </c>
      <c r="L204">
        <f t="shared" si="11"/>
        <v>137</v>
      </c>
    </row>
    <row r="205" spans="1:12" hidden="1" x14ac:dyDescent="0.2">
      <c r="A205">
        <v>200</v>
      </c>
      <c r="B205" s="6"/>
      <c r="C205" s="6"/>
      <c r="G205" s="4">
        <f>'[1]200'!$I$18</f>
        <v>0</v>
      </c>
      <c r="H205">
        <f t="shared" si="9"/>
        <v>135</v>
      </c>
      <c r="I205" s="4">
        <f>'[2]200'!$I$18</f>
        <v>0</v>
      </c>
      <c r="J205">
        <f t="shared" si="10"/>
        <v>137</v>
      </c>
      <c r="K205" s="4">
        <f>Table1[[#This Row],[Floor]]+Table1[[#This Row],[Vault]]</f>
        <v>0</v>
      </c>
      <c r="L205">
        <f t="shared" si="11"/>
        <v>137</v>
      </c>
    </row>
    <row r="206" spans="1:12" hidden="1" x14ac:dyDescent="0.2">
      <c r="A206">
        <v>201</v>
      </c>
      <c r="B206" s="6"/>
      <c r="C206" s="6"/>
      <c r="G206" s="4">
        <f>'[1]201'!$I$18</f>
        <v>0</v>
      </c>
      <c r="H206">
        <f t="shared" si="9"/>
        <v>135</v>
      </c>
      <c r="I206" s="4">
        <f>'[2]201'!$I$18</f>
        <v>0</v>
      </c>
      <c r="J206">
        <f t="shared" si="10"/>
        <v>137</v>
      </c>
      <c r="K206" s="4">
        <f>Table1[[#This Row],[Floor]]+Table1[[#This Row],[Vault]]</f>
        <v>0</v>
      </c>
      <c r="L206">
        <f t="shared" si="11"/>
        <v>137</v>
      </c>
    </row>
    <row r="207" spans="1:12" hidden="1" x14ac:dyDescent="0.2">
      <c r="A207">
        <v>202</v>
      </c>
      <c r="B207" s="6"/>
      <c r="C207" s="6"/>
      <c r="G207" s="4">
        <f>'[1]202'!$I$18</f>
        <v>0</v>
      </c>
      <c r="H207">
        <f t="shared" si="9"/>
        <v>135</v>
      </c>
      <c r="I207" s="4">
        <f>'[2]202'!$I$18</f>
        <v>0</v>
      </c>
      <c r="J207">
        <f t="shared" si="10"/>
        <v>137</v>
      </c>
      <c r="K207" s="4">
        <f>Table1[[#This Row],[Floor]]+Table1[[#This Row],[Vault]]</f>
        <v>0</v>
      </c>
      <c r="L207">
        <f t="shared" si="11"/>
        <v>137</v>
      </c>
    </row>
    <row r="208" spans="1:12" hidden="1" x14ac:dyDescent="0.2">
      <c r="A208">
        <v>203</v>
      </c>
      <c r="B208" s="6"/>
      <c r="C208" s="6"/>
      <c r="G208" s="4">
        <f>'[1]203'!$I$18</f>
        <v>0</v>
      </c>
      <c r="H208">
        <f t="shared" si="9"/>
        <v>135</v>
      </c>
      <c r="I208" s="4">
        <f>'[2]203'!$I$18</f>
        <v>0</v>
      </c>
      <c r="J208">
        <f t="shared" si="10"/>
        <v>137</v>
      </c>
      <c r="K208" s="4">
        <f>Table1[[#This Row],[Floor]]+Table1[[#This Row],[Vault]]</f>
        <v>0</v>
      </c>
      <c r="L208">
        <f t="shared" si="11"/>
        <v>137</v>
      </c>
    </row>
    <row r="209" spans="1:12" hidden="1" x14ac:dyDescent="0.2">
      <c r="A209">
        <v>204</v>
      </c>
      <c r="B209" s="6"/>
      <c r="C209" s="6"/>
      <c r="G209" s="4">
        <f>'[1]204'!$I$18</f>
        <v>0</v>
      </c>
      <c r="H209">
        <f t="shared" si="9"/>
        <v>135</v>
      </c>
      <c r="I209" s="4">
        <f>'[2]204'!$I$18</f>
        <v>0</v>
      </c>
      <c r="J209">
        <f t="shared" si="10"/>
        <v>137</v>
      </c>
      <c r="K209" s="4">
        <f>Table1[[#This Row],[Floor]]+Table1[[#This Row],[Vault]]</f>
        <v>0</v>
      </c>
      <c r="L209">
        <f t="shared" si="11"/>
        <v>137</v>
      </c>
    </row>
    <row r="210" spans="1:12" hidden="1" x14ac:dyDescent="0.2">
      <c r="A210">
        <v>205</v>
      </c>
      <c r="B210" s="6"/>
      <c r="C210" s="6"/>
      <c r="G210" s="4">
        <f>'[1]205'!$I$18</f>
        <v>0</v>
      </c>
      <c r="H210">
        <f t="shared" si="9"/>
        <v>135</v>
      </c>
      <c r="I210" s="4">
        <f>'[2]205'!$I$18</f>
        <v>0</v>
      </c>
      <c r="J210">
        <f t="shared" si="10"/>
        <v>137</v>
      </c>
      <c r="K210" s="4">
        <f>Table1[[#This Row],[Floor]]+Table1[[#This Row],[Vault]]</f>
        <v>0</v>
      </c>
      <c r="L210">
        <f t="shared" si="11"/>
        <v>137</v>
      </c>
    </row>
    <row r="211" spans="1:12" hidden="1" x14ac:dyDescent="0.2">
      <c r="A211">
        <v>206</v>
      </c>
      <c r="B211" s="6"/>
      <c r="C211" s="6"/>
      <c r="G211" s="4">
        <f>'[1]206'!$I$18</f>
        <v>0</v>
      </c>
      <c r="H211">
        <f t="shared" si="9"/>
        <v>135</v>
      </c>
      <c r="I211" s="4">
        <f>'[2]206'!$I$18</f>
        <v>0</v>
      </c>
      <c r="J211">
        <f t="shared" si="10"/>
        <v>137</v>
      </c>
      <c r="K211" s="4">
        <f>Table1[[#This Row],[Floor]]+Table1[[#This Row],[Vault]]</f>
        <v>0</v>
      </c>
      <c r="L211">
        <f t="shared" si="11"/>
        <v>137</v>
      </c>
    </row>
    <row r="212" spans="1:12" hidden="1" x14ac:dyDescent="0.2">
      <c r="A212">
        <v>207</v>
      </c>
      <c r="B212" s="6"/>
      <c r="C212" s="6"/>
      <c r="G212" s="4">
        <f>'[1]207'!$I$18</f>
        <v>0</v>
      </c>
      <c r="H212">
        <f t="shared" si="9"/>
        <v>135</v>
      </c>
      <c r="I212" s="4">
        <f>'[2]207'!$I$18</f>
        <v>0</v>
      </c>
      <c r="J212">
        <f t="shared" si="10"/>
        <v>137</v>
      </c>
      <c r="K212" s="4">
        <f>Table1[[#This Row],[Floor]]+Table1[[#This Row],[Vault]]</f>
        <v>0</v>
      </c>
      <c r="L212">
        <f t="shared" si="11"/>
        <v>137</v>
      </c>
    </row>
    <row r="213" spans="1:12" hidden="1" x14ac:dyDescent="0.2">
      <c r="A213">
        <v>208</v>
      </c>
      <c r="B213" s="6"/>
      <c r="C213" s="6"/>
      <c r="G213" s="4">
        <f>'[1]208'!$I$18</f>
        <v>0</v>
      </c>
      <c r="H213">
        <f t="shared" si="9"/>
        <v>135</v>
      </c>
      <c r="I213" s="4">
        <f>'[2]208'!$I$18</f>
        <v>0</v>
      </c>
      <c r="J213">
        <f t="shared" si="10"/>
        <v>137</v>
      </c>
      <c r="K213" s="4">
        <f>Table1[[#This Row],[Floor]]+Table1[[#This Row],[Vault]]</f>
        <v>0</v>
      </c>
      <c r="L213">
        <f t="shared" si="11"/>
        <v>137</v>
      </c>
    </row>
    <row r="214" spans="1:12" hidden="1" x14ac:dyDescent="0.2">
      <c r="A214">
        <v>209</v>
      </c>
      <c r="B214" s="6"/>
      <c r="C214" s="6"/>
      <c r="G214" s="4">
        <f>'[1]209'!$I$18</f>
        <v>0</v>
      </c>
      <c r="H214">
        <f t="shared" si="9"/>
        <v>135</v>
      </c>
      <c r="I214" s="4">
        <f>'[2]209'!$I$18</f>
        <v>0</v>
      </c>
      <c r="J214">
        <f t="shared" si="10"/>
        <v>137</v>
      </c>
      <c r="K214" s="4">
        <f>Table1[[#This Row],[Floor]]+Table1[[#This Row],[Vault]]</f>
        <v>0</v>
      </c>
      <c r="L214">
        <f t="shared" si="11"/>
        <v>137</v>
      </c>
    </row>
    <row r="215" spans="1:12" hidden="1" x14ac:dyDescent="0.2">
      <c r="A215">
        <v>210</v>
      </c>
      <c r="B215" s="6"/>
      <c r="C215" s="6"/>
      <c r="G215" s="4">
        <f>'[1]210'!$I$18</f>
        <v>0</v>
      </c>
      <c r="H215">
        <f t="shared" si="9"/>
        <v>135</v>
      </c>
      <c r="I215" s="4">
        <f>'[2]210'!$I$18</f>
        <v>0</v>
      </c>
      <c r="J215">
        <f t="shared" si="10"/>
        <v>137</v>
      </c>
      <c r="K215" s="4">
        <f>Table1[[#This Row],[Floor]]+Table1[[#This Row],[Vault]]</f>
        <v>0</v>
      </c>
      <c r="L215">
        <f t="shared" si="11"/>
        <v>137</v>
      </c>
    </row>
    <row r="216" spans="1:12" hidden="1" x14ac:dyDescent="0.2">
      <c r="A216">
        <v>211</v>
      </c>
      <c r="B216" s="6"/>
      <c r="C216" s="6"/>
      <c r="G216" s="4">
        <f>'[1]211'!$I$18</f>
        <v>0</v>
      </c>
      <c r="H216">
        <f t="shared" si="9"/>
        <v>135</v>
      </c>
      <c r="I216" s="4">
        <f>'[2]211'!$I$18</f>
        <v>0</v>
      </c>
      <c r="J216">
        <f t="shared" si="10"/>
        <v>137</v>
      </c>
      <c r="K216" s="4">
        <f>Table1[[#This Row],[Floor]]+Table1[[#This Row],[Vault]]</f>
        <v>0</v>
      </c>
      <c r="L216">
        <f t="shared" si="11"/>
        <v>137</v>
      </c>
    </row>
    <row r="217" spans="1:12" hidden="1" x14ac:dyDescent="0.2">
      <c r="A217">
        <v>212</v>
      </c>
      <c r="B217" s="6"/>
      <c r="C217" s="6"/>
      <c r="G217" s="4">
        <f>'[1]212'!$I$18</f>
        <v>0</v>
      </c>
      <c r="H217">
        <f t="shared" si="9"/>
        <v>135</v>
      </c>
      <c r="I217" s="4">
        <f>'[2]212'!$I$18</f>
        <v>0</v>
      </c>
      <c r="J217">
        <f t="shared" si="10"/>
        <v>137</v>
      </c>
      <c r="K217" s="4">
        <f>Table1[[#This Row],[Floor]]+Table1[[#This Row],[Vault]]</f>
        <v>0</v>
      </c>
      <c r="L217">
        <f t="shared" si="11"/>
        <v>137</v>
      </c>
    </row>
    <row r="218" spans="1:12" hidden="1" x14ac:dyDescent="0.2">
      <c r="A218">
        <v>213</v>
      </c>
      <c r="B218" s="6"/>
      <c r="C218" s="6"/>
      <c r="G218" s="4">
        <f>'[1]213'!$I$18</f>
        <v>0</v>
      </c>
      <c r="H218">
        <f t="shared" si="9"/>
        <v>135</v>
      </c>
      <c r="I218" s="4">
        <f>'[2]213'!$I$18</f>
        <v>0</v>
      </c>
      <c r="J218">
        <f t="shared" si="10"/>
        <v>137</v>
      </c>
      <c r="K218" s="4">
        <f>Table1[[#This Row],[Floor]]+Table1[[#This Row],[Vault]]</f>
        <v>0</v>
      </c>
      <c r="L218">
        <f t="shared" si="11"/>
        <v>137</v>
      </c>
    </row>
    <row r="219" spans="1:12" hidden="1" x14ac:dyDescent="0.2">
      <c r="A219">
        <v>214</v>
      </c>
      <c r="B219" s="6"/>
      <c r="C219" s="6"/>
      <c r="G219" s="4">
        <f>'[1]214'!$I$18</f>
        <v>0</v>
      </c>
      <c r="H219">
        <f t="shared" si="9"/>
        <v>135</v>
      </c>
      <c r="I219" s="4">
        <f>'[2]214'!$I$18</f>
        <v>0</v>
      </c>
      <c r="J219">
        <f t="shared" si="10"/>
        <v>137</v>
      </c>
      <c r="K219" s="4">
        <f>Table1[[#This Row],[Floor]]+Table1[[#This Row],[Vault]]</f>
        <v>0</v>
      </c>
      <c r="L219">
        <f t="shared" si="11"/>
        <v>137</v>
      </c>
    </row>
    <row r="220" spans="1:12" hidden="1" x14ac:dyDescent="0.2">
      <c r="A220">
        <v>215</v>
      </c>
      <c r="B220" s="6"/>
      <c r="C220" s="6"/>
      <c r="G220" s="4">
        <f>'[1]215'!$I$18</f>
        <v>0</v>
      </c>
      <c r="H220">
        <f t="shared" si="9"/>
        <v>135</v>
      </c>
      <c r="I220" s="4">
        <f>'[2]215'!$I$18</f>
        <v>0</v>
      </c>
      <c r="J220">
        <f t="shared" si="10"/>
        <v>137</v>
      </c>
      <c r="K220" s="4">
        <f>Table1[[#This Row],[Floor]]+Table1[[#This Row],[Vault]]</f>
        <v>0</v>
      </c>
      <c r="L220">
        <f t="shared" si="11"/>
        <v>137</v>
      </c>
    </row>
    <row r="221" spans="1:12" hidden="1" x14ac:dyDescent="0.2">
      <c r="A221">
        <v>216</v>
      </c>
      <c r="B221" s="6"/>
      <c r="C221" s="6"/>
      <c r="G221" s="4">
        <f>'[1]216'!$I$18</f>
        <v>0</v>
      </c>
      <c r="H221">
        <f t="shared" si="9"/>
        <v>135</v>
      </c>
      <c r="I221" s="4">
        <f>'[2]216'!$I$18</f>
        <v>0</v>
      </c>
      <c r="J221">
        <f t="shared" si="10"/>
        <v>137</v>
      </c>
      <c r="K221" s="4">
        <f>Table1[[#This Row],[Floor]]+Table1[[#This Row],[Vault]]</f>
        <v>0</v>
      </c>
      <c r="L221">
        <f t="shared" si="11"/>
        <v>137</v>
      </c>
    </row>
    <row r="222" spans="1:12" hidden="1" x14ac:dyDescent="0.2">
      <c r="A222">
        <v>217</v>
      </c>
      <c r="B222" s="6"/>
      <c r="C222" s="6"/>
      <c r="G222" s="4">
        <f>'[1]217'!$I$18</f>
        <v>0</v>
      </c>
      <c r="H222">
        <f t="shared" si="9"/>
        <v>135</v>
      </c>
      <c r="I222" s="4">
        <f>'[2]217'!$I$18</f>
        <v>0</v>
      </c>
      <c r="J222">
        <f t="shared" si="10"/>
        <v>137</v>
      </c>
      <c r="K222" s="4">
        <f>Table1[[#This Row],[Floor]]+Table1[[#This Row],[Vault]]</f>
        <v>0</v>
      </c>
      <c r="L222">
        <f t="shared" si="11"/>
        <v>137</v>
      </c>
    </row>
    <row r="223" spans="1:12" hidden="1" x14ac:dyDescent="0.2">
      <c r="A223">
        <v>218</v>
      </c>
      <c r="B223" s="6"/>
      <c r="C223" s="6"/>
      <c r="G223" s="4">
        <f>'[1]218'!$I$18</f>
        <v>0</v>
      </c>
      <c r="H223">
        <f t="shared" si="9"/>
        <v>135</v>
      </c>
      <c r="I223" s="4">
        <f>'[2]218'!$I$18</f>
        <v>0</v>
      </c>
      <c r="J223">
        <f t="shared" si="10"/>
        <v>137</v>
      </c>
      <c r="K223" s="4">
        <f>Table1[[#This Row],[Floor]]+Table1[[#This Row],[Vault]]</f>
        <v>0</v>
      </c>
      <c r="L223">
        <f t="shared" si="11"/>
        <v>137</v>
      </c>
    </row>
    <row r="224" spans="1:12" hidden="1" x14ac:dyDescent="0.2">
      <c r="A224">
        <v>219</v>
      </c>
      <c r="B224" s="6"/>
      <c r="C224" s="6"/>
      <c r="G224" s="4">
        <f>'[1]219'!$I$18</f>
        <v>0</v>
      </c>
      <c r="H224">
        <f t="shared" si="9"/>
        <v>135</v>
      </c>
      <c r="I224" s="4">
        <f>'[2]219'!$I$18</f>
        <v>0</v>
      </c>
      <c r="J224">
        <f t="shared" si="10"/>
        <v>137</v>
      </c>
      <c r="K224" s="4">
        <f>Table1[[#This Row],[Floor]]+Table1[[#This Row],[Vault]]</f>
        <v>0</v>
      </c>
      <c r="L224">
        <f t="shared" si="11"/>
        <v>137</v>
      </c>
    </row>
    <row r="225" spans="1:12" hidden="1" x14ac:dyDescent="0.2">
      <c r="A225">
        <v>220</v>
      </c>
      <c r="B225" s="6"/>
      <c r="C225" s="6"/>
      <c r="G225" s="4">
        <f>'[1]220'!$I$18</f>
        <v>0</v>
      </c>
      <c r="H225">
        <f t="shared" si="9"/>
        <v>135</v>
      </c>
      <c r="I225" s="4">
        <f>'[2]220'!$I$18</f>
        <v>0</v>
      </c>
      <c r="J225">
        <f t="shared" si="10"/>
        <v>137</v>
      </c>
      <c r="K225" s="4">
        <f>Table1[[#This Row],[Floor]]+Table1[[#This Row],[Vault]]</f>
        <v>0</v>
      </c>
      <c r="L225">
        <f t="shared" si="11"/>
        <v>137</v>
      </c>
    </row>
    <row r="226" spans="1:12" hidden="1" x14ac:dyDescent="0.2">
      <c r="A226">
        <v>221</v>
      </c>
      <c r="B226" s="6"/>
      <c r="C226" s="6"/>
      <c r="G226" s="4">
        <f>'[1]221'!$I$18</f>
        <v>0</v>
      </c>
      <c r="H226">
        <f t="shared" si="9"/>
        <v>135</v>
      </c>
      <c r="I226" s="4">
        <f>'[2]221'!$I$18</f>
        <v>0</v>
      </c>
      <c r="J226">
        <f t="shared" si="10"/>
        <v>137</v>
      </c>
      <c r="K226" s="4">
        <f>Table1[[#This Row],[Floor]]+Table1[[#This Row],[Vault]]</f>
        <v>0</v>
      </c>
      <c r="L226">
        <f t="shared" si="11"/>
        <v>137</v>
      </c>
    </row>
    <row r="227" spans="1:12" hidden="1" x14ac:dyDescent="0.2">
      <c r="A227">
        <v>222</v>
      </c>
      <c r="B227" s="6"/>
      <c r="C227" s="6"/>
      <c r="G227" s="4">
        <f>'[1]222'!$I$18</f>
        <v>0</v>
      </c>
      <c r="H227">
        <f t="shared" si="9"/>
        <v>135</v>
      </c>
      <c r="I227" s="4">
        <f>'[2]222'!$I$18</f>
        <v>0</v>
      </c>
      <c r="J227">
        <f t="shared" si="10"/>
        <v>137</v>
      </c>
      <c r="K227" s="4">
        <f>Table1[[#This Row],[Floor]]+Table1[[#This Row],[Vault]]</f>
        <v>0</v>
      </c>
      <c r="L227">
        <f t="shared" si="11"/>
        <v>137</v>
      </c>
    </row>
    <row r="228" spans="1:12" hidden="1" x14ac:dyDescent="0.2">
      <c r="A228">
        <v>223</v>
      </c>
      <c r="B228" s="6"/>
      <c r="C228" s="6"/>
      <c r="G228" s="4">
        <f>'[1]223'!$I$18</f>
        <v>0</v>
      </c>
      <c r="H228">
        <f t="shared" si="9"/>
        <v>135</v>
      </c>
      <c r="I228" s="4">
        <f>'[2]223'!$I$18</f>
        <v>0</v>
      </c>
      <c r="J228">
        <f t="shared" si="10"/>
        <v>137</v>
      </c>
      <c r="K228" s="4">
        <f>Table1[[#This Row],[Floor]]+Table1[[#This Row],[Vault]]</f>
        <v>0</v>
      </c>
      <c r="L228">
        <f t="shared" si="11"/>
        <v>137</v>
      </c>
    </row>
    <row r="229" spans="1:12" hidden="1" x14ac:dyDescent="0.2">
      <c r="A229">
        <v>224</v>
      </c>
      <c r="B229" s="6"/>
      <c r="C229" s="6"/>
      <c r="G229" s="4">
        <f>'[1]224'!$I$18</f>
        <v>0</v>
      </c>
      <c r="H229">
        <f t="shared" si="9"/>
        <v>135</v>
      </c>
      <c r="I229" s="4">
        <f>'[2]224'!$I$18</f>
        <v>0</v>
      </c>
      <c r="J229">
        <f t="shared" si="10"/>
        <v>137</v>
      </c>
      <c r="K229" s="4">
        <f>Table1[[#This Row],[Floor]]+Table1[[#This Row],[Vault]]</f>
        <v>0</v>
      </c>
      <c r="L229">
        <f t="shared" si="11"/>
        <v>137</v>
      </c>
    </row>
    <row r="230" spans="1:12" hidden="1" x14ac:dyDescent="0.2">
      <c r="A230">
        <v>225</v>
      </c>
      <c r="B230" s="6"/>
      <c r="C230" s="6"/>
      <c r="G230" s="4">
        <f>'[1]225'!$I$18</f>
        <v>0</v>
      </c>
      <c r="H230">
        <f t="shared" si="9"/>
        <v>135</v>
      </c>
      <c r="I230" s="4">
        <f>'[2]225'!$I$18</f>
        <v>0</v>
      </c>
      <c r="J230">
        <f t="shared" si="10"/>
        <v>137</v>
      </c>
      <c r="K230" s="4">
        <f>Table1[[#This Row],[Floor]]+Table1[[#This Row],[Vault]]</f>
        <v>0</v>
      </c>
      <c r="L230">
        <f t="shared" si="11"/>
        <v>137</v>
      </c>
    </row>
    <row r="231" spans="1:12" hidden="1" x14ac:dyDescent="0.2">
      <c r="A231">
        <v>226</v>
      </c>
      <c r="B231" s="6"/>
      <c r="C231" s="6"/>
      <c r="G231" s="4">
        <f>'[1]226'!$I$18</f>
        <v>0</v>
      </c>
      <c r="H231">
        <f t="shared" si="9"/>
        <v>135</v>
      </c>
      <c r="I231" s="4">
        <f>'[2]226'!$I$18</f>
        <v>0</v>
      </c>
      <c r="J231">
        <f t="shared" si="10"/>
        <v>137</v>
      </c>
      <c r="K231" s="4">
        <f>Table1[[#This Row],[Floor]]+Table1[[#This Row],[Vault]]</f>
        <v>0</v>
      </c>
      <c r="L231">
        <f t="shared" si="11"/>
        <v>137</v>
      </c>
    </row>
    <row r="232" spans="1:12" hidden="1" x14ac:dyDescent="0.2">
      <c r="A232">
        <v>227</v>
      </c>
      <c r="B232" s="6"/>
      <c r="C232" s="6"/>
      <c r="G232" s="4">
        <f>'[1]227'!$I$18</f>
        <v>0</v>
      </c>
      <c r="H232">
        <f t="shared" si="9"/>
        <v>135</v>
      </c>
      <c r="I232" s="4">
        <f>'[2]227'!$I$18</f>
        <v>0</v>
      </c>
      <c r="J232">
        <f t="shared" si="10"/>
        <v>137</v>
      </c>
      <c r="K232" s="4">
        <f>Table1[[#This Row],[Floor]]+Table1[[#This Row],[Vault]]</f>
        <v>0</v>
      </c>
      <c r="L232">
        <f t="shared" si="11"/>
        <v>137</v>
      </c>
    </row>
    <row r="233" spans="1:12" hidden="1" x14ac:dyDescent="0.2">
      <c r="A233">
        <v>228</v>
      </c>
      <c r="B233" s="6"/>
      <c r="C233" s="6"/>
      <c r="G233" s="4">
        <f>'[1]228'!$I$18</f>
        <v>0</v>
      </c>
      <c r="H233">
        <f t="shared" si="9"/>
        <v>135</v>
      </c>
      <c r="I233" s="4">
        <f>'[2]228'!$I$18</f>
        <v>0</v>
      </c>
      <c r="J233">
        <f t="shared" si="10"/>
        <v>137</v>
      </c>
      <c r="K233" s="4">
        <f>Table1[[#This Row],[Floor]]+Table1[[#This Row],[Vault]]</f>
        <v>0</v>
      </c>
      <c r="L233">
        <f t="shared" si="11"/>
        <v>137</v>
      </c>
    </row>
    <row r="234" spans="1:12" hidden="1" x14ac:dyDescent="0.2">
      <c r="A234">
        <v>229</v>
      </c>
      <c r="B234" s="6"/>
      <c r="C234" s="6"/>
      <c r="G234" s="4">
        <f>'[1]229'!$I$18</f>
        <v>0</v>
      </c>
      <c r="H234">
        <f t="shared" si="9"/>
        <v>135</v>
      </c>
      <c r="I234" s="4">
        <f>'[2]229'!$I$18</f>
        <v>0</v>
      </c>
      <c r="J234">
        <f t="shared" si="10"/>
        <v>137</v>
      </c>
      <c r="K234" s="4">
        <f>Table1[[#This Row],[Floor]]+Table1[[#This Row],[Vault]]</f>
        <v>0</v>
      </c>
      <c r="L234">
        <f t="shared" si="11"/>
        <v>137</v>
      </c>
    </row>
    <row r="235" spans="1:12" hidden="1" x14ac:dyDescent="0.2">
      <c r="A235">
        <v>230</v>
      </c>
      <c r="B235" s="6"/>
      <c r="C235" s="6"/>
      <c r="G235" s="4">
        <f>'[1]230'!$I$18</f>
        <v>0</v>
      </c>
      <c r="H235">
        <f t="shared" si="9"/>
        <v>135</v>
      </c>
      <c r="I235" s="4">
        <f>'[2]230'!$I$18</f>
        <v>0</v>
      </c>
      <c r="J235">
        <f t="shared" si="10"/>
        <v>137</v>
      </c>
      <c r="K235" s="4">
        <f>Table1[[#This Row],[Floor]]+Table1[[#This Row],[Vault]]</f>
        <v>0</v>
      </c>
      <c r="L235">
        <f t="shared" si="11"/>
        <v>137</v>
      </c>
    </row>
    <row r="236" spans="1:12" hidden="1" x14ac:dyDescent="0.2">
      <c r="A236">
        <v>231</v>
      </c>
      <c r="B236" s="6"/>
      <c r="C236" s="6"/>
      <c r="G236" s="4">
        <f>'[1]231'!$I$18</f>
        <v>0</v>
      </c>
      <c r="H236">
        <f t="shared" si="9"/>
        <v>135</v>
      </c>
      <c r="I236" s="4">
        <f>'[2]231'!$I$18</f>
        <v>0</v>
      </c>
      <c r="J236">
        <f t="shared" si="10"/>
        <v>137</v>
      </c>
      <c r="K236" s="4">
        <f>Table1[[#This Row],[Floor]]+Table1[[#This Row],[Vault]]</f>
        <v>0</v>
      </c>
      <c r="L236">
        <f t="shared" si="11"/>
        <v>137</v>
      </c>
    </row>
    <row r="237" spans="1:12" hidden="1" x14ac:dyDescent="0.2">
      <c r="A237">
        <v>232</v>
      </c>
      <c r="B237" s="6"/>
      <c r="C237" s="6"/>
      <c r="G237" s="4">
        <f>'[1]232'!$I$18</f>
        <v>0</v>
      </c>
      <c r="H237">
        <f t="shared" si="9"/>
        <v>135</v>
      </c>
      <c r="I237" s="4">
        <f>'[2]232'!$I$18</f>
        <v>0</v>
      </c>
      <c r="J237">
        <f t="shared" si="10"/>
        <v>137</v>
      </c>
      <c r="K237" s="4">
        <f>Table1[[#This Row],[Floor]]+Table1[[#This Row],[Vault]]</f>
        <v>0</v>
      </c>
      <c r="L237">
        <f t="shared" si="11"/>
        <v>137</v>
      </c>
    </row>
    <row r="238" spans="1:12" hidden="1" x14ac:dyDescent="0.2">
      <c r="A238">
        <v>233</v>
      </c>
      <c r="B238" s="6"/>
      <c r="C238" s="6"/>
      <c r="G238" s="4">
        <f>'[1]233'!$I$18</f>
        <v>0</v>
      </c>
      <c r="H238">
        <f t="shared" si="9"/>
        <v>135</v>
      </c>
      <c r="I238" s="4">
        <f>'[2]233'!$I$18</f>
        <v>0</v>
      </c>
      <c r="J238">
        <f t="shared" si="10"/>
        <v>137</v>
      </c>
      <c r="K238" s="4">
        <f>Table1[[#This Row],[Floor]]+Table1[[#This Row],[Vault]]</f>
        <v>0</v>
      </c>
      <c r="L238">
        <f t="shared" si="11"/>
        <v>137</v>
      </c>
    </row>
    <row r="239" spans="1:12" hidden="1" x14ac:dyDescent="0.2">
      <c r="A239">
        <v>234</v>
      </c>
      <c r="B239" s="6"/>
      <c r="C239" s="6"/>
      <c r="G239" s="4">
        <f>'[1]234'!$I$18</f>
        <v>0</v>
      </c>
      <c r="H239">
        <f t="shared" si="9"/>
        <v>135</v>
      </c>
      <c r="I239" s="4">
        <f>'[2]234'!$I$18</f>
        <v>0</v>
      </c>
      <c r="J239">
        <f t="shared" si="10"/>
        <v>137</v>
      </c>
      <c r="K239" s="4">
        <f>Table1[[#This Row],[Floor]]+Table1[[#This Row],[Vault]]</f>
        <v>0</v>
      </c>
      <c r="L239">
        <f t="shared" si="11"/>
        <v>137</v>
      </c>
    </row>
    <row r="240" spans="1:12" hidden="1" x14ac:dyDescent="0.2">
      <c r="A240">
        <v>235</v>
      </c>
      <c r="B240" s="6"/>
      <c r="C240" s="6"/>
      <c r="G240" s="4">
        <f>'[1]235'!$I$18</f>
        <v>0</v>
      </c>
      <c r="H240">
        <f t="shared" si="9"/>
        <v>135</v>
      </c>
      <c r="I240" s="4">
        <f>'[2]235'!$I$18</f>
        <v>0</v>
      </c>
      <c r="J240">
        <f t="shared" si="10"/>
        <v>137</v>
      </c>
      <c r="K240" s="4">
        <f>Table1[[#This Row],[Floor]]+Table1[[#This Row],[Vault]]</f>
        <v>0</v>
      </c>
      <c r="L240">
        <f t="shared" si="11"/>
        <v>137</v>
      </c>
    </row>
    <row r="241" spans="1:12" hidden="1" x14ac:dyDescent="0.2">
      <c r="A241">
        <v>236</v>
      </c>
      <c r="B241" s="6"/>
      <c r="C241" s="6"/>
      <c r="G241" s="4">
        <f>'[1]236'!$I$18</f>
        <v>0</v>
      </c>
      <c r="H241">
        <f t="shared" si="9"/>
        <v>135</v>
      </c>
      <c r="I241" s="4">
        <f>'[2]236'!$I$18</f>
        <v>0</v>
      </c>
      <c r="J241">
        <f t="shared" si="10"/>
        <v>137</v>
      </c>
      <c r="K241" s="4">
        <f>Table1[[#This Row],[Floor]]+Table1[[#This Row],[Vault]]</f>
        <v>0</v>
      </c>
      <c r="L241">
        <f t="shared" si="11"/>
        <v>137</v>
      </c>
    </row>
    <row r="242" spans="1:12" hidden="1" x14ac:dyDescent="0.2">
      <c r="A242">
        <v>237</v>
      </c>
      <c r="B242" s="6"/>
      <c r="C242" s="6"/>
      <c r="G242" s="4">
        <f>'[1]237'!$I$18</f>
        <v>0</v>
      </c>
      <c r="H242">
        <f t="shared" si="9"/>
        <v>135</v>
      </c>
      <c r="I242" s="4">
        <f>'[2]237'!$I$18</f>
        <v>0</v>
      </c>
      <c r="J242">
        <f t="shared" si="10"/>
        <v>137</v>
      </c>
      <c r="K242" s="4">
        <f>Table1[[#This Row],[Floor]]+Table1[[#This Row],[Vault]]</f>
        <v>0</v>
      </c>
      <c r="L242">
        <f t="shared" si="11"/>
        <v>137</v>
      </c>
    </row>
    <row r="243" spans="1:12" hidden="1" x14ac:dyDescent="0.2">
      <c r="A243">
        <v>238</v>
      </c>
      <c r="B243" s="6"/>
      <c r="C243" s="6"/>
      <c r="G243" s="4">
        <f>'[1]238'!$I$18</f>
        <v>0</v>
      </c>
      <c r="H243">
        <f t="shared" si="9"/>
        <v>135</v>
      </c>
      <c r="I243" s="4">
        <f>'[2]238'!$I$18</f>
        <v>0</v>
      </c>
      <c r="J243">
        <f t="shared" si="10"/>
        <v>137</v>
      </c>
      <c r="K243" s="4">
        <f>Table1[[#This Row],[Floor]]+Table1[[#This Row],[Vault]]</f>
        <v>0</v>
      </c>
      <c r="L243">
        <f t="shared" si="11"/>
        <v>137</v>
      </c>
    </row>
    <row r="244" spans="1:12" hidden="1" x14ac:dyDescent="0.2">
      <c r="A244">
        <v>239</v>
      </c>
      <c r="B244" s="6"/>
      <c r="C244" s="6"/>
      <c r="G244" s="4">
        <f>'[1]239'!$I$18</f>
        <v>0</v>
      </c>
      <c r="H244">
        <f t="shared" si="9"/>
        <v>135</v>
      </c>
      <c r="I244" s="4">
        <f>'[2]239'!$I$18</f>
        <v>0</v>
      </c>
      <c r="J244">
        <f t="shared" si="10"/>
        <v>137</v>
      </c>
      <c r="K244" s="4">
        <f>Table1[[#This Row],[Floor]]+Table1[[#This Row],[Vault]]</f>
        <v>0</v>
      </c>
      <c r="L244">
        <f t="shared" si="11"/>
        <v>137</v>
      </c>
    </row>
    <row r="245" spans="1:12" hidden="1" x14ac:dyDescent="0.2">
      <c r="A245">
        <v>240</v>
      </c>
      <c r="B245" s="6"/>
      <c r="C245" s="6"/>
      <c r="G245" s="4">
        <f>'[1]240'!$I$18</f>
        <v>0</v>
      </c>
      <c r="H245">
        <f t="shared" si="9"/>
        <v>135</v>
      </c>
      <c r="I245" s="4">
        <f>'[2]240'!$I$18</f>
        <v>0</v>
      </c>
      <c r="J245">
        <f t="shared" si="10"/>
        <v>137</v>
      </c>
      <c r="K245" s="4">
        <f>Table1[[#This Row],[Floor]]+Table1[[#This Row],[Vault]]</f>
        <v>0</v>
      </c>
      <c r="L245">
        <f t="shared" si="11"/>
        <v>137</v>
      </c>
    </row>
    <row r="246" spans="1:12" hidden="1" x14ac:dyDescent="0.2">
      <c r="A246">
        <v>241</v>
      </c>
      <c r="B246" s="6"/>
      <c r="C246" s="6"/>
      <c r="G246" s="4">
        <f>'[1]241'!$I$18</f>
        <v>0</v>
      </c>
      <c r="H246">
        <f t="shared" si="9"/>
        <v>135</v>
      </c>
      <c r="I246" s="4">
        <f>'[2]241'!$I$18</f>
        <v>0</v>
      </c>
      <c r="J246">
        <f t="shared" si="10"/>
        <v>137</v>
      </c>
      <c r="K246" s="4">
        <f>Table1[[#This Row],[Floor]]+Table1[[#This Row],[Vault]]</f>
        <v>0</v>
      </c>
      <c r="L246">
        <f t="shared" si="11"/>
        <v>137</v>
      </c>
    </row>
    <row r="247" spans="1:12" hidden="1" x14ac:dyDescent="0.2">
      <c r="A247">
        <v>242</v>
      </c>
      <c r="B247" s="6"/>
      <c r="C247" s="6"/>
      <c r="G247" s="4">
        <f>'[1]242'!$I$18</f>
        <v>0</v>
      </c>
      <c r="H247">
        <f t="shared" si="9"/>
        <v>135</v>
      </c>
      <c r="I247" s="4">
        <f>'[2]242'!$I$18</f>
        <v>0</v>
      </c>
      <c r="J247">
        <f t="shared" si="10"/>
        <v>137</v>
      </c>
      <c r="K247" s="4">
        <f>Table1[[#This Row],[Floor]]+Table1[[#This Row],[Vault]]</f>
        <v>0</v>
      </c>
      <c r="L247">
        <f t="shared" si="11"/>
        <v>137</v>
      </c>
    </row>
    <row r="248" spans="1:12" hidden="1" x14ac:dyDescent="0.2">
      <c r="A248">
        <v>243</v>
      </c>
      <c r="B248" s="6"/>
      <c r="C248" s="6"/>
      <c r="G248" s="4">
        <f>'[1]243'!$I$18</f>
        <v>0</v>
      </c>
      <c r="H248">
        <f t="shared" si="9"/>
        <v>135</v>
      </c>
      <c r="I248" s="4">
        <f>'[2]243'!$I$18</f>
        <v>0</v>
      </c>
      <c r="J248">
        <f t="shared" si="10"/>
        <v>137</v>
      </c>
      <c r="K248" s="4">
        <f>Table1[[#This Row],[Floor]]+Table1[[#This Row],[Vault]]</f>
        <v>0</v>
      </c>
      <c r="L248">
        <f t="shared" si="11"/>
        <v>137</v>
      </c>
    </row>
    <row r="249" spans="1:12" hidden="1" x14ac:dyDescent="0.2">
      <c r="A249">
        <v>244</v>
      </c>
      <c r="B249" s="6"/>
      <c r="C249" s="6"/>
      <c r="G249" s="4">
        <f>'[1]244'!$I$18</f>
        <v>0</v>
      </c>
      <c r="H249">
        <f t="shared" si="9"/>
        <v>135</v>
      </c>
      <c r="I249" s="4">
        <f>'[2]244'!$I$18</f>
        <v>0</v>
      </c>
      <c r="J249">
        <f t="shared" si="10"/>
        <v>137</v>
      </c>
      <c r="K249" s="4">
        <f>Table1[[#This Row],[Floor]]+Table1[[#This Row],[Vault]]</f>
        <v>0</v>
      </c>
      <c r="L249">
        <f t="shared" si="11"/>
        <v>137</v>
      </c>
    </row>
  </sheetData>
  <mergeCells count="3">
    <mergeCell ref="A1:L1"/>
    <mergeCell ref="A2:L2"/>
    <mergeCell ref="A3:L3"/>
  </mergeCells>
  <conditionalFormatting sqref="H6:H249 J6:J249 L6:L249">
    <cfRule type="cellIs" dxfId="704" priority="85" operator="between">
      <formula>6</formula>
      <formula>6</formula>
    </cfRule>
    <cfRule type="cellIs" dxfId="703" priority="86" operator="between">
      <formula>5</formula>
      <formula>5</formula>
    </cfRule>
    <cfRule type="cellIs" dxfId="702" priority="87" operator="between">
      <formula>4</formula>
      <formula>4</formula>
    </cfRule>
    <cfRule type="cellIs" dxfId="701" priority="88" operator="between">
      <formula>3</formula>
      <formula>3</formula>
    </cfRule>
    <cfRule type="cellIs" dxfId="700" priority="89" operator="between">
      <formula>2</formula>
      <formula>2</formula>
    </cfRule>
    <cfRule type="cellIs" priority="90" operator="between">
      <formula>2</formula>
      <formula>2</formula>
    </cfRule>
    <cfRule type="cellIs" dxfId="699" priority="91" operator="between">
      <formula>1</formula>
      <formula>1</formula>
    </cfRule>
    <cfRule type="cellIs" dxfId="698" priority="92" operator="between">
      <formula>6</formula>
      <formula>6</formula>
    </cfRule>
    <cfRule type="cellIs" dxfId="697" priority="93" operator="between">
      <formula>5</formula>
      <formula>5</formula>
    </cfRule>
    <cfRule type="cellIs" dxfId="696" priority="94" operator="between">
      <formula>5</formula>
      <formula>5</formula>
    </cfRule>
    <cfRule type="cellIs" priority="95" operator="between">
      <formula>5</formula>
      <formula>5</formula>
    </cfRule>
    <cfRule type="cellIs" dxfId="695" priority="96" operator="between">
      <formula>4</formula>
      <formula>4</formula>
    </cfRule>
    <cfRule type="cellIs" dxfId="694" priority="97" operator="between">
      <formula>3</formula>
      <formula>3</formula>
    </cfRule>
    <cfRule type="cellIs" dxfId="693" priority="98" operator="between">
      <formula>2</formula>
      <formula>2</formula>
    </cfRule>
    <cfRule type="cellIs" dxfId="692" priority="99" operator="between">
      <formula>1</formula>
      <formula>1</formula>
    </cfRule>
    <cfRule type="cellIs" priority="100" operator="between">
      <formula>1</formula>
      <formula>6</formula>
    </cfRule>
  </conditionalFormatting>
  <conditionalFormatting sqref="AK6:AK7">
    <cfRule type="cellIs" dxfId="691" priority="82" operator="between">
      <formula>2</formula>
      <formula>2</formula>
    </cfRule>
    <cfRule type="cellIs" dxfId="690" priority="83" operator="between">
      <formula>2</formula>
      <formula>2</formula>
    </cfRule>
    <cfRule type="cellIs" dxfId="689" priority="84" operator="between">
      <formula>1</formula>
      <formula>1</formula>
    </cfRule>
  </conditionalFormatting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FE8E4-7543-443F-8BDC-DFB46AD007BD}">
  <sheetPr>
    <tabColor theme="8" tint="-0.249977111117893"/>
  </sheetPr>
  <dimension ref="A1:AK21"/>
  <sheetViews>
    <sheetView workbookViewId="0">
      <selection activeCell="H6" sqref="H6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  <col min="13" max="13" width="11.332031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45">
        <v>21</v>
      </c>
      <c r="B6" s="45" t="s">
        <v>63</v>
      </c>
      <c r="C6" s="45" t="s">
        <v>64</v>
      </c>
      <c r="D6" s="45" t="s">
        <v>15</v>
      </c>
      <c r="E6" s="45" t="s">
        <v>33</v>
      </c>
      <c r="F6" s="45" t="s">
        <v>21</v>
      </c>
      <c r="G6" s="46">
        <f>'Master scoresheet'!G26</f>
        <v>11.5</v>
      </c>
      <c r="H6" s="19">
        <f t="shared" ref="H6:H21" si="0">RANK(G6,G$6:G$249)</f>
        <v>2</v>
      </c>
      <c r="I6" s="31">
        <f>'Master scoresheet'!I26</f>
        <v>11.35</v>
      </c>
      <c r="J6" s="19">
        <f t="shared" ref="J6:J21" si="1">RANK(I6,I$6:I$249)</f>
        <v>4</v>
      </c>
      <c r="K6" s="31">
        <f>'Master scoresheet'!K26</f>
        <v>22.85</v>
      </c>
      <c r="L6" s="19">
        <f t="shared" ref="L6:L21" si="2">RANK(K6,K$6:K$249)</f>
        <v>3</v>
      </c>
      <c r="M6" s="40" t="s">
        <v>15</v>
      </c>
      <c r="N6" s="18" cm="1">
        <f t="array" ref="N6">SUM(LARGE(K6:K9,{1,2,3}))</f>
        <v>70.7</v>
      </c>
      <c r="O6" s="19">
        <f>RANK(N6,N$6:N$247)</f>
        <v>1</v>
      </c>
    </row>
    <row r="7" spans="1:37" x14ac:dyDescent="0.2">
      <c r="A7" s="45">
        <v>22</v>
      </c>
      <c r="B7" s="45" t="s">
        <v>65</v>
      </c>
      <c r="C7" s="45" t="s">
        <v>66</v>
      </c>
      <c r="D7" s="45" t="s">
        <v>15</v>
      </c>
      <c r="E7" s="45" t="s">
        <v>33</v>
      </c>
      <c r="F7" s="45" t="s">
        <v>21</v>
      </c>
      <c r="G7" s="46">
        <v>11.3</v>
      </c>
      <c r="H7" s="19">
        <f t="shared" si="0"/>
        <v>3</v>
      </c>
      <c r="I7" s="31">
        <f>'Master scoresheet'!I27</f>
        <v>11.4</v>
      </c>
      <c r="J7" s="19">
        <f t="shared" si="1"/>
        <v>2</v>
      </c>
      <c r="K7" s="31">
        <f>'Master scoresheet'!K27</f>
        <v>24.700000000000003</v>
      </c>
      <c r="L7" s="19">
        <f t="shared" si="2"/>
        <v>1</v>
      </c>
      <c r="M7" s="63" t="s">
        <v>279</v>
      </c>
      <c r="N7" s="18" cm="1">
        <f t="array" ref="N7">SUM(LARGE(K10:K14,{1,2,3}))</f>
        <v>67</v>
      </c>
      <c r="O7" s="19">
        <f>RANK(N7,N$6:N$247)</f>
        <v>2</v>
      </c>
    </row>
    <row r="8" spans="1:37" x14ac:dyDescent="0.2">
      <c r="A8" s="45">
        <v>23</v>
      </c>
      <c r="B8" s="45" t="s">
        <v>67</v>
      </c>
      <c r="C8" s="45" t="s">
        <v>28</v>
      </c>
      <c r="D8" s="45" t="s">
        <v>15</v>
      </c>
      <c r="E8" s="45" t="s">
        <v>33</v>
      </c>
      <c r="F8" s="45" t="s">
        <v>21</v>
      </c>
      <c r="G8" s="46">
        <f>'Master scoresheet'!G28</f>
        <v>11.85</v>
      </c>
      <c r="H8" s="19">
        <f t="shared" si="0"/>
        <v>1</v>
      </c>
      <c r="I8" s="31">
        <f>'Master scoresheet'!I28</f>
        <v>11.3</v>
      </c>
      <c r="J8" s="19">
        <f t="shared" si="1"/>
        <v>5</v>
      </c>
      <c r="K8" s="31">
        <f>'Master scoresheet'!K28</f>
        <v>23.15</v>
      </c>
      <c r="L8" s="19">
        <f t="shared" si="2"/>
        <v>2</v>
      </c>
      <c r="M8" s="42" t="s">
        <v>277</v>
      </c>
      <c r="N8" s="18" cm="1">
        <f t="array" ref="N8">SUM(LARGE(K19:K21,{1,2,3}))</f>
        <v>20.450000000000003</v>
      </c>
      <c r="O8" s="19">
        <f>RANK(N8,N$6:N$247)</f>
        <v>4</v>
      </c>
    </row>
    <row r="9" spans="1:37" x14ac:dyDescent="0.2">
      <c r="A9" s="45">
        <v>24</v>
      </c>
      <c r="B9" s="45" t="s">
        <v>68</v>
      </c>
      <c r="C9" s="45" t="s">
        <v>69</v>
      </c>
      <c r="D9" s="45" t="s">
        <v>15</v>
      </c>
      <c r="E9" s="45" t="s">
        <v>33</v>
      </c>
      <c r="F9" s="45" t="s">
        <v>21</v>
      </c>
      <c r="G9" s="46">
        <f>'Master scoresheet'!G29</f>
        <v>10.9</v>
      </c>
      <c r="H9" s="19">
        <f t="shared" si="0"/>
        <v>12</v>
      </c>
      <c r="I9" s="31">
        <f>'Master scoresheet'!I29</f>
        <v>11.05</v>
      </c>
      <c r="J9" s="19">
        <f t="shared" si="1"/>
        <v>11</v>
      </c>
      <c r="K9" s="31">
        <f>'Master scoresheet'!K29</f>
        <v>21.950000000000003</v>
      </c>
      <c r="L9" s="19">
        <f t="shared" si="2"/>
        <v>12</v>
      </c>
      <c r="M9" s="35" t="s">
        <v>165</v>
      </c>
      <c r="N9" s="18" cm="1">
        <f t="array" ref="N9">SUM(LARGE(K15:K17,{1,2,3}))</f>
        <v>66.949999999999989</v>
      </c>
      <c r="O9" s="19">
        <f>RANK(N9,N$6:N$243)</f>
        <v>3</v>
      </c>
    </row>
    <row r="10" spans="1:37" x14ac:dyDescent="0.2">
      <c r="A10" s="22">
        <v>55</v>
      </c>
      <c r="B10" s="22" t="s">
        <v>128</v>
      </c>
      <c r="C10" s="22" t="s">
        <v>129</v>
      </c>
      <c r="D10" s="22" t="s">
        <v>112</v>
      </c>
      <c r="E10" s="22" t="s">
        <v>33</v>
      </c>
      <c r="F10" s="22" t="s">
        <v>21</v>
      </c>
      <c r="G10" s="64">
        <f>'Master scoresheet'!G60</f>
        <v>11.1</v>
      </c>
      <c r="H10" s="19">
        <f t="shared" si="0"/>
        <v>10</v>
      </c>
      <c r="I10" s="31">
        <f>'Master scoresheet'!I60</f>
        <v>11.2</v>
      </c>
      <c r="J10" s="19">
        <f t="shared" si="1"/>
        <v>9</v>
      </c>
      <c r="K10" s="31">
        <f>'Master scoresheet'!K60</f>
        <v>22.299999999999997</v>
      </c>
      <c r="L10" s="19">
        <f t="shared" si="2"/>
        <v>8</v>
      </c>
    </row>
    <row r="11" spans="1:37" x14ac:dyDescent="0.2">
      <c r="A11" s="22">
        <v>56</v>
      </c>
      <c r="B11" s="22" t="s">
        <v>130</v>
      </c>
      <c r="C11" s="22" t="s">
        <v>131</v>
      </c>
      <c r="D11" s="22" t="s">
        <v>112</v>
      </c>
      <c r="E11" s="22" t="s">
        <v>33</v>
      </c>
      <c r="F11" s="22" t="s">
        <v>21</v>
      </c>
      <c r="G11" s="64">
        <f>'Master scoresheet'!G61</f>
        <v>11.3</v>
      </c>
      <c r="H11" s="19">
        <f t="shared" si="0"/>
        <v>3</v>
      </c>
      <c r="I11" s="31">
        <f>'Master scoresheet'!I61</f>
        <v>10.85</v>
      </c>
      <c r="J11" s="19">
        <f t="shared" si="1"/>
        <v>12</v>
      </c>
      <c r="K11" s="31">
        <f>'Master scoresheet'!K61</f>
        <v>22.15</v>
      </c>
      <c r="L11" s="19">
        <f t="shared" si="2"/>
        <v>10</v>
      </c>
    </row>
    <row r="12" spans="1:37" x14ac:dyDescent="0.2">
      <c r="A12" s="22">
        <v>57</v>
      </c>
      <c r="B12" s="22" t="s">
        <v>132</v>
      </c>
      <c r="C12" s="22" t="s">
        <v>133</v>
      </c>
      <c r="D12" s="22" t="s">
        <v>112</v>
      </c>
      <c r="E12" s="22" t="s">
        <v>33</v>
      </c>
      <c r="F12" s="22" t="s">
        <v>21</v>
      </c>
      <c r="G12" s="64">
        <f>'Master scoresheet'!G62</f>
        <v>11.15</v>
      </c>
      <c r="H12" s="19">
        <f t="shared" si="0"/>
        <v>7</v>
      </c>
      <c r="I12" s="31">
        <f>'Master scoresheet'!I62</f>
        <v>11.3</v>
      </c>
      <c r="J12" s="19">
        <f t="shared" si="1"/>
        <v>5</v>
      </c>
      <c r="K12" s="31">
        <f>'Master scoresheet'!K62</f>
        <v>22.450000000000003</v>
      </c>
      <c r="L12" s="19">
        <f t="shared" si="2"/>
        <v>6</v>
      </c>
    </row>
    <row r="13" spans="1:37" x14ac:dyDescent="0.2">
      <c r="A13" s="22">
        <v>58</v>
      </c>
      <c r="B13" s="22" t="s">
        <v>60</v>
      </c>
      <c r="C13" s="22" t="s">
        <v>134</v>
      </c>
      <c r="D13" s="22" t="s">
        <v>112</v>
      </c>
      <c r="E13" s="22" t="s">
        <v>33</v>
      </c>
      <c r="F13" s="22" t="s">
        <v>21</v>
      </c>
      <c r="G13" s="64">
        <f>'Master scoresheet'!G63</f>
        <v>10.7</v>
      </c>
      <c r="H13" s="19">
        <f t="shared" si="0"/>
        <v>14</v>
      </c>
      <c r="I13" s="31">
        <f>'Master scoresheet'!I63</f>
        <v>11.3</v>
      </c>
      <c r="J13" s="19">
        <f t="shared" si="1"/>
        <v>5</v>
      </c>
      <c r="K13" s="31">
        <f>'Master scoresheet'!K63</f>
        <v>22</v>
      </c>
      <c r="L13" s="19">
        <f t="shared" si="2"/>
        <v>11</v>
      </c>
    </row>
    <row r="14" spans="1:37" x14ac:dyDescent="0.2">
      <c r="A14" s="22">
        <v>59</v>
      </c>
      <c r="B14" s="22" t="s">
        <v>135</v>
      </c>
      <c r="C14" s="22" t="s">
        <v>136</v>
      </c>
      <c r="D14" s="22" t="s">
        <v>112</v>
      </c>
      <c r="E14" s="22" t="s">
        <v>33</v>
      </c>
      <c r="F14" s="22" t="s">
        <v>21</v>
      </c>
      <c r="G14" s="64">
        <f>'Master scoresheet'!G64</f>
        <v>11.15</v>
      </c>
      <c r="H14" s="19">
        <f t="shared" si="0"/>
        <v>7</v>
      </c>
      <c r="I14" s="31">
        <f>'Master scoresheet'!I64</f>
        <v>11.1</v>
      </c>
      <c r="J14" s="19">
        <f t="shared" si="1"/>
        <v>10</v>
      </c>
      <c r="K14" s="31">
        <f>'Master scoresheet'!K64</f>
        <v>22.25</v>
      </c>
      <c r="L14" s="19">
        <f t="shared" si="2"/>
        <v>9</v>
      </c>
    </row>
    <row r="15" spans="1:37" x14ac:dyDescent="0.2">
      <c r="A15" s="38">
        <v>81</v>
      </c>
      <c r="B15" s="38" t="s">
        <v>174</v>
      </c>
      <c r="C15" s="38" t="s">
        <v>175</v>
      </c>
      <c r="D15" s="38" t="s">
        <v>165</v>
      </c>
      <c r="E15" s="38" t="s">
        <v>33</v>
      </c>
      <c r="F15" s="38" t="s">
        <v>21</v>
      </c>
      <c r="G15" s="39">
        <f>'Master scoresheet'!G86</f>
        <v>11.25</v>
      </c>
      <c r="H15" s="19">
        <f t="shared" si="0"/>
        <v>5</v>
      </c>
      <c r="I15" s="31">
        <f>'Master scoresheet'!I86</f>
        <v>10.65</v>
      </c>
      <c r="J15" s="19">
        <f t="shared" si="1"/>
        <v>13</v>
      </c>
      <c r="K15" s="31">
        <f>'Master scoresheet'!K86</f>
        <v>21.9</v>
      </c>
      <c r="L15" s="19">
        <f t="shared" si="2"/>
        <v>13</v>
      </c>
    </row>
    <row r="16" spans="1:37" x14ac:dyDescent="0.2">
      <c r="A16" s="38">
        <v>82</v>
      </c>
      <c r="B16" s="38" t="s">
        <v>176</v>
      </c>
      <c r="C16" s="38" t="s">
        <v>177</v>
      </c>
      <c r="D16" s="38" t="s">
        <v>165</v>
      </c>
      <c r="E16" s="38" t="s">
        <v>33</v>
      </c>
      <c r="F16" s="38" t="s">
        <v>21</v>
      </c>
      <c r="G16" s="39">
        <f>'Master scoresheet'!G87</f>
        <v>11.15</v>
      </c>
      <c r="H16" s="19">
        <f t="shared" si="0"/>
        <v>7</v>
      </c>
      <c r="I16" s="31">
        <f>'Master scoresheet'!I87</f>
        <v>11.45</v>
      </c>
      <c r="J16" s="19">
        <f t="shared" si="1"/>
        <v>1</v>
      </c>
      <c r="K16" s="31">
        <f>'Master scoresheet'!K87</f>
        <v>22.6</v>
      </c>
      <c r="L16" s="19">
        <f t="shared" si="2"/>
        <v>4</v>
      </c>
    </row>
    <row r="17" spans="1:12" x14ac:dyDescent="0.2">
      <c r="A17" s="38">
        <v>83</v>
      </c>
      <c r="B17" s="38" t="s">
        <v>178</v>
      </c>
      <c r="C17" s="38" t="s">
        <v>179</v>
      </c>
      <c r="D17" s="38" t="s">
        <v>165</v>
      </c>
      <c r="E17" s="38" t="s">
        <v>33</v>
      </c>
      <c r="F17" s="38" t="s">
        <v>21</v>
      </c>
      <c r="G17" s="39">
        <f>'Master scoresheet'!G88</f>
        <v>11.2</v>
      </c>
      <c r="H17" s="19">
        <f t="shared" si="0"/>
        <v>6</v>
      </c>
      <c r="I17" s="31">
        <f>'Master scoresheet'!I88</f>
        <v>11.25</v>
      </c>
      <c r="J17" s="19">
        <f t="shared" si="1"/>
        <v>8</v>
      </c>
      <c r="K17" s="31">
        <f>'Master scoresheet'!K88</f>
        <v>22.45</v>
      </c>
      <c r="L17" s="19">
        <f t="shared" si="2"/>
        <v>7</v>
      </c>
    </row>
    <row r="18" spans="1:12" x14ac:dyDescent="0.2">
      <c r="A18" s="30">
        <v>97</v>
      </c>
      <c r="B18" s="30" t="s">
        <v>201</v>
      </c>
      <c r="C18" s="30" t="s">
        <v>202</v>
      </c>
      <c r="D18" s="30" t="s">
        <v>195</v>
      </c>
      <c r="E18" s="30" t="s">
        <v>33</v>
      </c>
      <c r="F18" s="30" t="s">
        <v>21</v>
      </c>
      <c r="G18" s="31">
        <f>'Master scoresheet'!G102</f>
        <v>11.1</v>
      </c>
      <c r="H18" s="19">
        <f t="shared" si="0"/>
        <v>10</v>
      </c>
      <c r="I18" s="31">
        <f>'Master scoresheet'!I102</f>
        <v>11.4</v>
      </c>
      <c r="J18" s="19">
        <f t="shared" si="1"/>
        <v>2</v>
      </c>
      <c r="K18" s="31">
        <f>'Master scoresheet'!K102</f>
        <v>22.5</v>
      </c>
      <c r="L18" s="19">
        <f t="shared" si="2"/>
        <v>5</v>
      </c>
    </row>
    <row r="19" spans="1:12" x14ac:dyDescent="0.2">
      <c r="A19" s="93">
        <v>123</v>
      </c>
      <c r="B19" s="93" t="s">
        <v>47</v>
      </c>
      <c r="C19" s="93" t="s">
        <v>243</v>
      </c>
      <c r="D19" s="93" t="s">
        <v>242</v>
      </c>
      <c r="E19" s="93" t="s">
        <v>33</v>
      </c>
      <c r="F19" s="93" t="s">
        <v>21</v>
      </c>
      <c r="G19" s="94">
        <f>'Master scoresheet'!G128</f>
        <v>0</v>
      </c>
      <c r="H19" s="95">
        <f t="shared" si="0"/>
        <v>16</v>
      </c>
      <c r="I19" s="96">
        <f>'Master scoresheet'!I128</f>
        <v>0</v>
      </c>
      <c r="J19" s="95">
        <f t="shared" si="1"/>
        <v>16</v>
      </c>
      <c r="K19" s="96">
        <f>'Master scoresheet'!K128</f>
        <v>0</v>
      </c>
      <c r="L19" s="95">
        <f t="shared" si="2"/>
        <v>16</v>
      </c>
    </row>
    <row r="20" spans="1:12" x14ac:dyDescent="0.2">
      <c r="A20" s="20">
        <v>124</v>
      </c>
      <c r="B20" s="20" t="s">
        <v>143</v>
      </c>
      <c r="C20" s="20" t="s">
        <v>244</v>
      </c>
      <c r="D20" s="20" t="s">
        <v>242</v>
      </c>
      <c r="E20" s="20" t="s">
        <v>33</v>
      </c>
      <c r="F20" s="20" t="s">
        <v>21</v>
      </c>
      <c r="G20" s="53">
        <v>10.75</v>
      </c>
      <c r="H20" s="19">
        <f t="shared" si="0"/>
        <v>13</v>
      </c>
      <c r="I20" s="31">
        <f>'Master scoresheet'!I129</f>
        <v>10.3</v>
      </c>
      <c r="J20" s="19">
        <f t="shared" si="1"/>
        <v>14</v>
      </c>
      <c r="K20" s="31">
        <f>'Master scoresheet'!K129</f>
        <v>10.3</v>
      </c>
      <c r="L20" s="19">
        <f t="shared" si="2"/>
        <v>14</v>
      </c>
    </row>
    <row r="21" spans="1:12" x14ac:dyDescent="0.2">
      <c r="A21" s="20">
        <v>125</v>
      </c>
      <c r="B21" s="20" t="s">
        <v>245</v>
      </c>
      <c r="C21" s="20" t="s">
        <v>246</v>
      </c>
      <c r="D21" s="20" t="s">
        <v>242</v>
      </c>
      <c r="E21" s="20" t="s">
        <v>33</v>
      </c>
      <c r="F21" s="20" t="s">
        <v>21</v>
      </c>
      <c r="G21" s="53">
        <v>10.65</v>
      </c>
      <c r="H21" s="19">
        <f t="shared" si="0"/>
        <v>15</v>
      </c>
      <c r="I21" s="31">
        <f>'Master scoresheet'!I130</f>
        <v>10.15</v>
      </c>
      <c r="J21" s="19">
        <f t="shared" si="1"/>
        <v>15</v>
      </c>
      <c r="K21" s="31">
        <f>'Master scoresheet'!K130</f>
        <v>10.15</v>
      </c>
      <c r="L21" s="19">
        <f t="shared" si="2"/>
        <v>15</v>
      </c>
    </row>
  </sheetData>
  <mergeCells count="4">
    <mergeCell ref="A1:L1"/>
    <mergeCell ref="A2:L2"/>
    <mergeCell ref="A3:L3"/>
    <mergeCell ref="M5:O5"/>
  </mergeCells>
  <conditionalFormatting sqref="H6:H21 O6:O8">
    <cfRule type="cellIs" dxfId="376" priority="71" operator="between">
      <formula>1</formula>
      <formula>1</formula>
    </cfRule>
  </conditionalFormatting>
  <conditionalFormatting sqref="H6:H21">
    <cfRule type="cellIs" priority="80" operator="between">
      <formula>1</formula>
      <formula>6</formula>
    </cfRule>
    <cfRule type="cellIs" priority="75" operator="between">
      <formula>5</formula>
      <formula>5</formula>
    </cfRule>
    <cfRule type="cellIs" priority="70" operator="between">
      <formula>2</formula>
      <formula>2</formula>
    </cfRule>
    <cfRule type="cellIs" dxfId="375" priority="69" operator="between">
      <formula>2</formula>
      <formula>2</formula>
    </cfRule>
    <cfRule type="cellIs" dxfId="374" priority="68" operator="between">
      <formula>3</formula>
      <formula>3</formula>
    </cfRule>
    <cfRule type="cellIs" dxfId="373" priority="67" operator="between">
      <formula>4</formula>
      <formula>4</formula>
    </cfRule>
    <cfRule type="cellIs" dxfId="372" priority="66" operator="between">
      <formula>5</formula>
      <formula>5</formula>
    </cfRule>
    <cfRule type="cellIs" dxfId="371" priority="65" operator="between">
      <formula>6</formula>
      <formula>6</formula>
    </cfRule>
  </conditionalFormatting>
  <conditionalFormatting sqref="J6:J21">
    <cfRule type="cellIs" dxfId="370" priority="49" operator="between">
      <formula>6</formula>
      <formula>6</formula>
    </cfRule>
    <cfRule type="cellIs" priority="64" operator="between">
      <formula>1</formula>
      <formula>6</formula>
    </cfRule>
    <cfRule type="cellIs" dxfId="369" priority="63" operator="between">
      <formula>1</formula>
      <formula>1</formula>
    </cfRule>
    <cfRule type="cellIs" dxfId="368" priority="62" operator="between">
      <formula>2</formula>
      <formula>2</formula>
    </cfRule>
    <cfRule type="cellIs" dxfId="367" priority="61" operator="between">
      <formula>3</formula>
      <formula>3</formula>
    </cfRule>
    <cfRule type="cellIs" dxfId="366" priority="60" operator="between">
      <formula>4</formula>
      <formula>4</formula>
    </cfRule>
    <cfRule type="cellIs" priority="59" operator="between">
      <formula>5</formula>
      <formula>5</formula>
    </cfRule>
    <cfRule type="cellIs" dxfId="365" priority="58" operator="between">
      <formula>5</formula>
      <formula>5</formula>
    </cfRule>
    <cfRule type="cellIs" dxfId="364" priority="57" operator="between">
      <formula>5</formula>
      <formula>5</formula>
    </cfRule>
    <cfRule type="cellIs" dxfId="363" priority="56" operator="between">
      <formula>6</formula>
      <formula>6</formula>
    </cfRule>
    <cfRule type="cellIs" dxfId="362" priority="55" operator="between">
      <formula>1</formula>
      <formula>1</formula>
    </cfRule>
    <cfRule type="cellIs" priority="54" operator="between">
      <formula>2</formula>
      <formula>2</formula>
    </cfRule>
    <cfRule type="cellIs" dxfId="361" priority="53" operator="between">
      <formula>2</formula>
      <formula>2</formula>
    </cfRule>
    <cfRule type="cellIs" dxfId="360" priority="52" operator="between">
      <formula>3</formula>
      <formula>3</formula>
    </cfRule>
    <cfRule type="cellIs" dxfId="359" priority="51" operator="between">
      <formula>4</formula>
      <formula>4</formula>
    </cfRule>
    <cfRule type="cellIs" dxfId="358" priority="50" operator="between">
      <formula>5</formula>
      <formula>5</formula>
    </cfRule>
  </conditionalFormatting>
  <conditionalFormatting sqref="L6:L21">
    <cfRule type="cellIs" dxfId="357" priority="46" operator="between">
      <formula>2</formula>
      <formula>2</formula>
    </cfRule>
    <cfRule type="cellIs" priority="43" operator="between">
      <formula>5</formula>
      <formula>5</formula>
    </cfRule>
    <cfRule type="cellIs" dxfId="356" priority="44" operator="between">
      <formula>4</formula>
      <formula>4</formula>
    </cfRule>
    <cfRule type="cellIs" dxfId="355" priority="45" operator="between">
      <formula>3</formula>
      <formula>3</formula>
    </cfRule>
    <cfRule type="cellIs" dxfId="354" priority="42" operator="between">
      <formula>5</formula>
      <formula>5</formula>
    </cfRule>
    <cfRule type="cellIs" dxfId="353" priority="47" operator="between">
      <formula>1</formula>
      <formula>1</formula>
    </cfRule>
    <cfRule type="cellIs" priority="48" operator="between">
      <formula>1</formula>
      <formula>6</formula>
    </cfRule>
    <cfRule type="cellIs" dxfId="352" priority="41" operator="between">
      <formula>5</formula>
      <formula>5</formula>
    </cfRule>
    <cfRule type="cellIs" dxfId="351" priority="40" operator="between">
      <formula>6</formula>
      <formula>6</formula>
    </cfRule>
    <cfRule type="cellIs" dxfId="350" priority="39" operator="between">
      <formula>1</formula>
      <formula>1</formula>
    </cfRule>
    <cfRule type="cellIs" priority="38" operator="between">
      <formula>2</formula>
      <formula>2</formula>
    </cfRule>
    <cfRule type="cellIs" dxfId="349" priority="37" operator="between">
      <formula>2</formula>
      <formula>2</formula>
    </cfRule>
    <cfRule type="cellIs" dxfId="348" priority="36" operator="between">
      <formula>3</formula>
      <formula>3</formula>
    </cfRule>
    <cfRule type="cellIs" dxfId="347" priority="35" operator="between">
      <formula>4</formula>
      <formula>4</formula>
    </cfRule>
    <cfRule type="cellIs" dxfId="346" priority="34" operator="between">
      <formula>5</formula>
      <formula>5</formula>
    </cfRule>
    <cfRule type="cellIs" dxfId="345" priority="33" operator="between">
      <formula>6</formula>
      <formula>6</formula>
    </cfRule>
  </conditionalFormatting>
  <conditionalFormatting sqref="O6:O8 H6:H21">
    <cfRule type="cellIs" dxfId="344" priority="73" operator="between">
      <formula>5</formula>
      <formula>5</formula>
    </cfRule>
    <cfRule type="cellIs" dxfId="343" priority="74" operator="between">
      <formula>5</formula>
      <formula>5</formula>
    </cfRule>
    <cfRule type="cellIs" dxfId="342" priority="76" operator="between">
      <formula>4</formula>
      <formula>4</formula>
    </cfRule>
    <cfRule type="cellIs" dxfId="341" priority="77" operator="between">
      <formula>3</formula>
      <formula>3</formula>
    </cfRule>
    <cfRule type="cellIs" dxfId="340" priority="78" operator="between">
      <formula>2</formula>
      <formula>2</formula>
    </cfRule>
    <cfRule type="cellIs" dxfId="339" priority="79" operator="between">
      <formula>1</formula>
      <formula>1</formula>
    </cfRule>
    <cfRule type="cellIs" dxfId="338" priority="72" operator="between">
      <formula>6</formula>
      <formula>6</formula>
    </cfRule>
  </conditionalFormatting>
  <conditionalFormatting sqref="O6:O9">
    <cfRule type="cellIs" priority="11" operator="between">
      <formula>5</formula>
      <formula>5</formula>
    </cfRule>
    <cfRule type="cellIs" priority="6" operator="between">
      <formula>2</formula>
      <formula>2</formula>
    </cfRule>
    <cfRule type="cellIs" dxfId="337" priority="4" operator="between">
      <formula>3</formula>
      <formula>3</formula>
    </cfRule>
    <cfRule type="cellIs" dxfId="336" priority="3" operator="between">
      <formula>4</formula>
      <formula>4</formula>
    </cfRule>
    <cfRule type="cellIs" priority="16" operator="between">
      <formula>1</formula>
      <formula>6</formula>
    </cfRule>
    <cfRule type="cellIs" dxfId="335" priority="2" operator="between">
      <formula>5</formula>
      <formula>5</formula>
    </cfRule>
    <cfRule type="cellIs" dxfId="334" priority="14" operator="between">
      <formula>2</formula>
      <formula>2</formula>
    </cfRule>
    <cfRule type="cellIs" dxfId="333" priority="1" operator="between">
      <formula>6</formula>
      <formula>6</formula>
    </cfRule>
  </conditionalFormatting>
  <conditionalFormatting sqref="O9">
    <cfRule type="cellIs" dxfId="332" priority="8" operator="between">
      <formula>6</formula>
      <formula>6</formula>
    </cfRule>
    <cfRule type="cellIs" dxfId="331" priority="7" operator="between">
      <formula>1</formula>
      <formula>1</formula>
    </cfRule>
    <cfRule type="cellIs" dxfId="330" priority="5" operator="between">
      <formula>2</formula>
      <formula>2</formula>
    </cfRule>
    <cfRule type="cellIs" dxfId="329" priority="9" operator="between">
      <formula>5</formula>
      <formula>5</formula>
    </cfRule>
    <cfRule type="cellIs" dxfId="328" priority="10" operator="between">
      <formula>5</formula>
      <formula>5</formula>
    </cfRule>
    <cfRule type="cellIs" dxfId="327" priority="15" operator="between">
      <formula>1</formula>
      <formula>1</formula>
    </cfRule>
    <cfRule type="cellIs" dxfId="326" priority="13" operator="between">
      <formula>3</formula>
      <formula>3</formula>
    </cfRule>
    <cfRule type="cellIs" dxfId="325" priority="12" operator="between">
      <formula>4</formula>
      <formula>4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1AB34-071A-4DFE-8804-50FD94C783E9}">
  <sheetPr>
    <tabColor theme="8" tint="-0.249977111117893"/>
  </sheetPr>
  <dimension ref="A1:AK22"/>
  <sheetViews>
    <sheetView topLeftCell="A2" workbookViewId="0">
      <selection activeCell="H6" sqref="H6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  <col min="13" max="13" width="10.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30">
        <v>15</v>
      </c>
      <c r="B6" s="30" t="s">
        <v>51</v>
      </c>
      <c r="C6" s="30" t="s">
        <v>52</v>
      </c>
      <c r="D6" s="30" t="s">
        <v>15</v>
      </c>
      <c r="E6" s="30" t="s">
        <v>29</v>
      </c>
      <c r="F6" s="30" t="s">
        <v>21</v>
      </c>
      <c r="G6" s="31">
        <f>'Master scoresheet'!G20</f>
        <v>12.05</v>
      </c>
      <c r="H6" s="19">
        <f t="shared" ref="H6:L21" si="0">RANK(G6,G$6:G$249)</f>
        <v>8</v>
      </c>
      <c r="I6" s="31">
        <f>'Master scoresheet'!I20</f>
        <v>12.7</v>
      </c>
      <c r="J6" s="19">
        <f t="shared" si="0"/>
        <v>7</v>
      </c>
      <c r="K6" s="31">
        <f>'Master scoresheet'!K20</f>
        <v>24.75</v>
      </c>
      <c r="L6" s="19">
        <f t="shared" si="0"/>
        <v>6</v>
      </c>
      <c r="M6" s="65" t="s">
        <v>281</v>
      </c>
      <c r="N6" s="18" cm="1">
        <f t="array" ref="N6">SUM(LARGE(K7:K11,{1,2,3}))</f>
        <v>76.150000000000006</v>
      </c>
      <c r="O6" s="19">
        <f>RANK(N6,N$6:N$246)</f>
        <v>1</v>
      </c>
    </row>
    <row r="7" spans="1:37" x14ac:dyDescent="0.2">
      <c r="A7" s="47">
        <v>35</v>
      </c>
      <c r="B7" s="47" t="s">
        <v>89</v>
      </c>
      <c r="C7" s="47" t="s">
        <v>90</v>
      </c>
      <c r="D7" s="47" t="s">
        <v>79</v>
      </c>
      <c r="E7" s="47" t="s">
        <v>29</v>
      </c>
      <c r="F7" s="47" t="s">
        <v>21</v>
      </c>
      <c r="G7" s="31">
        <f>'Master scoresheet'!G40</f>
        <v>12.6</v>
      </c>
      <c r="H7" s="19">
        <f t="shared" si="0"/>
        <v>2</v>
      </c>
      <c r="I7" s="31">
        <f>'Master scoresheet'!I40</f>
        <v>13</v>
      </c>
      <c r="J7" s="19">
        <f t="shared" si="0"/>
        <v>2</v>
      </c>
      <c r="K7" s="31">
        <f>'Master scoresheet'!K40</f>
        <v>25.6</v>
      </c>
      <c r="L7" s="19">
        <f t="shared" si="0"/>
        <v>2</v>
      </c>
      <c r="M7" s="63" t="s">
        <v>279</v>
      </c>
      <c r="N7" s="18" cm="1">
        <f t="array" ref="N7">SUM(LARGE(K10:K14,{1,2,3}))</f>
        <v>74.599999999999994</v>
      </c>
      <c r="O7" s="19">
        <f>RANK(N7,N$6:N$246)</f>
        <v>3</v>
      </c>
    </row>
    <row r="8" spans="1:37" x14ac:dyDescent="0.2">
      <c r="A8" s="49">
        <v>36</v>
      </c>
      <c r="B8" s="49" t="s">
        <v>91</v>
      </c>
      <c r="C8" s="49" t="s">
        <v>92</v>
      </c>
      <c r="D8" s="49" t="s">
        <v>79</v>
      </c>
      <c r="E8" s="49" t="s">
        <v>29</v>
      </c>
      <c r="F8" s="49" t="s">
        <v>21</v>
      </c>
      <c r="G8" s="31">
        <f>'Master scoresheet'!G41</f>
        <v>12.6</v>
      </c>
      <c r="H8" s="19">
        <f t="shared" si="0"/>
        <v>2</v>
      </c>
      <c r="I8" s="31">
        <f>'Master scoresheet'!I41</f>
        <v>12.75</v>
      </c>
      <c r="J8" s="19">
        <f t="shared" si="0"/>
        <v>6</v>
      </c>
      <c r="K8" s="31">
        <f>'Master scoresheet'!K41</f>
        <v>25.35</v>
      </c>
      <c r="L8" s="19">
        <f t="shared" si="0"/>
        <v>3</v>
      </c>
      <c r="M8" s="23" t="s">
        <v>276</v>
      </c>
      <c r="N8" s="18" cm="1">
        <f t="array" ref="N8">SUM(LARGE(K18:K21,{1,2,3}))</f>
        <v>74.75</v>
      </c>
      <c r="O8" s="19">
        <f>RANK(N8,N$6:N$246)</f>
        <v>2</v>
      </c>
    </row>
    <row r="9" spans="1:37" x14ac:dyDescent="0.2">
      <c r="A9" s="47">
        <v>37</v>
      </c>
      <c r="B9" s="47" t="s">
        <v>93</v>
      </c>
      <c r="C9" s="47" t="s">
        <v>94</v>
      </c>
      <c r="D9" s="47" t="s">
        <v>79</v>
      </c>
      <c r="E9" s="47" t="s">
        <v>29</v>
      </c>
      <c r="F9" s="47" t="s">
        <v>21</v>
      </c>
      <c r="G9" s="31">
        <f>'Master scoresheet'!G42</f>
        <v>12.2</v>
      </c>
      <c r="H9" s="19">
        <f t="shared" si="0"/>
        <v>5</v>
      </c>
      <c r="I9" s="31">
        <f>'Master scoresheet'!I42</f>
        <v>12.35</v>
      </c>
      <c r="J9" s="19">
        <f t="shared" si="0"/>
        <v>11</v>
      </c>
      <c r="K9" s="31">
        <f>'Master scoresheet'!K42</f>
        <v>24.549999999999997</v>
      </c>
      <c r="L9" s="19">
        <f t="shared" si="0"/>
        <v>8</v>
      </c>
    </row>
    <row r="10" spans="1:37" x14ac:dyDescent="0.2">
      <c r="A10" s="49">
        <v>38</v>
      </c>
      <c r="B10" s="49" t="s">
        <v>95</v>
      </c>
      <c r="C10" s="49" t="s">
        <v>96</v>
      </c>
      <c r="D10" s="49" t="s">
        <v>79</v>
      </c>
      <c r="E10" s="49" t="s">
        <v>29</v>
      </c>
      <c r="F10" s="49" t="s">
        <v>21</v>
      </c>
      <c r="G10" s="31">
        <f>'Master scoresheet'!G43</f>
        <v>11.95</v>
      </c>
      <c r="H10" s="19">
        <f t="shared" si="0"/>
        <v>10</v>
      </c>
      <c r="I10" s="31">
        <f>'Master scoresheet'!I43</f>
        <v>12.15</v>
      </c>
      <c r="J10" s="19">
        <f t="shared" si="0"/>
        <v>13</v>
      </c>
      <c r="K10" s="31">
        <f>'Master scoresheet'!K43</f>
        <v>24.1</v>
      </c>
      <c r="L10" s="19">
        <f t="shared" si="0"/>
        <v>12</v>
      </c>
    </row>
    <row r="11" spans="1:37" x14ac:dyDescent="0.2">
      <c r="A11" s="47">
        <v>39</v>
      </c>
      <c r="B11" s="47" t="s">
        <v>97</v>
      </c>
      <c r="C11" s="47" t="s">
        <v>98</v>
      </c>
      <c r="D11" s="47" t="s">
        <v>79</v>
      </c>
      <c r="E11" s="47" t="s">
        <v>29</v>
      </c>
      <c r="F11" s="47" t="s">
        <v>21</v>
      </c>
      <c r="G11" s="31">
        <f>'Master scoresheet'!G44</f>
        <v>12.15</v>
      </c>
      <c r="H11" s="19">
        <f t="shared" si="0"/>
        <v>6</v>
      </c>
      <c r="I11" s="31">
        <f>'Master scoresheet'!I44</f>
        <v>13.05</v>
      </c>
      <c r="J11" s="19">
        <f t="shared" si="0"/>
        <v>1</v>
      </c>
      <c r="K11" s="31">
        <f>'Master scoresheet'!K44</f>
        <v>25.200000000000003</v>
      </c>
      <c r="L11" s="19">
        <f t="shared" si="0"/>
        <v>4</v>
      </c>
    </row>
    <row r="12" spans="1:37" x14ac:dyDescent="0.2">
      <c r="A12" s="66">
        <v>60</v>
      </c>
      <c r="B12" s="75" t="s">
        <v>137</v>
      </c>
      <c r="C12" s="75" t="s">
        <v>138</v>
      </c>
      <c r="D12" s="66" t="s">
        <v>112</v>
      </c>
      <c r="E12" s="66" t="s">
        <v>29</v>
      </c>
      <c r="F12" s="66" t="s">
        <v>21</v>
      </c>
      <c r="G12" s="31">
        <f>'Master scoresheet'!G65</f>
        <v>12.1</v>
      </c>
      <c r="H12" s="19">
        <f t="shared" si="0"/>
        <v>7</v>
      </c>
      <c r="I12" s="31">
        <f>'Master scoresheet'!I65</f>
        <v>12.4</v>
      </c>
      <c r="J12" s="19">
        <f t="shared" si="0"/>
        <v>10</v>
      </c>
      <c r="K12" s="31">
        <f>'Master scoresheet'!K65</f>
        <v>24.5</v>
      </c>
      <c r="L12" s="19">
        <f t="shared" si="0"/>
        <v>9</v>
      </c>
    </row>
    <row r="13" spans="1:37" x14ac:dyDescent="0.2">
      <c r="A13" s="22">
        <v>61</v>
      </c>
      <c r="B13" s="76" t="s">
        <v>139</v>
      </c>
      <c r="C13" s="76" t="s">
        <v>140</v>
      </c>
      <c r="D13" s="22" t="s">
        <v>112</v>
      </c>
      <c r="E13" s="22" t="s">
        <v>29</v>
      </c>
      <c r="F13" s="22" t="s">
        <v>21</v>
      </c>
      <c r="G13" s="31">
        <f>'Master scoresheet'!G66</f>
        <v>11.2</v>
      </c>
      <c r="H13" s="19">
        <f t="shared" si="0"/>
        <v>15</v>
      </c>
      <c r="I13" s="31">
        <f>'Master scoresheet'!I66</f>
        <v>12.3</v>
      </c>
      <c r="J13" s="19">
        <f t="shared" si="0"/>
        <v>12</v>
      </c>
      <c r="K13" s="31">
        <f>'Master scoresheet'!K66</f>
        <v>23.5</v>
      </c>
      <c r="L13" s="19">
        <f t="shared" si="0"/>
        <v>14</v>
      </c>
    </row>
    <row r="14" spans="1:37" x14ac:dyDescent="0.2">
      <c r="A14" s="66">
        <v>62</v>
      </c>
      <c r="B14" s="75" t="s">
        <v>51</v>
      </c>
      <c r="C14" s="75" t="s">
        <v>125</v>
      </c>
      <c r="D14" s="66" t="s">
        <v>112</v>
      </c>
      <c r="E14" s="66" t="s">
        <v>29</v>
      </c>
      <c r="F14" s="66" t="s">
        <v>21</v>
      </c>
      <c r="G14" s="31">
        <f>'Master scoresheet'!G67</f>
        <v>12</v>
      </c>
      <c r="H14" s="19">
        <f t="shared" si="0"/>
        <v>9</v>
      </c>
      <c r="I14" s="31">
        <f>'Master scoresheet'!I67</f>
        <v>12.9</v>
      </c>
      <c r="J14" s="19">
        <f t="shared" si="0"/>
        <v>4</v>
      </c>
      <c r="K14" s="31">
        <f>'Master scoresheet'!K67</f>
        <v>24.9</v>
      </c>
      <c r="L14" s="19">
        <f t="shared" si="0"/>
        <v>5</v>
      </c>
    </row>
    <row r="15" spans="1:37" x14ac:dyDescent="0.2">
      <c r="A15" s="22">
        <v>63</v>
      </c>
      <c r="B15" s="76" t="s">
        <v>141</v>
      </c>
      <c r="C15" s="76" t="s">
        <v>142</v>
      </c>
      <c r="D15" s="22" t="s">
        <v>112</v>
      </c>
      <c r="E15" s="22" t="s">
        <v>29</v>
      </c>
      <c r="F15" s="22" t="s">
        <v>21</v>
      </c>
      <c r="G15" s="31">
        <f>'Master scoresheet'!G68</f>
        <v>11.8</v>
      </c>
      <c r="H15" s="19">
        <f t="shared" si="0"/>
        <v>11</v>
      </c>
      <c r="I15" s="31">
        <f>'Master scoresheet'!I68</f>
        <v>11</v>
      </c>
      <c r="J15" s="19">
        <f t="shared" si="0"/>
        <v>16</v>
      </c>
      <c r="K15" s="31">
        <f>'Master scoresheet'!K68</f>
        <v>22.8</v>
      </c>
      <c r="L15" s="19">
        <f t="shared" si="0"/>
        <v>15</v>
      </c>
    </row>
    <row r="16" spans="1:37" x14ac:dyDescent="0.2">
      <c r="A16" s="66">
        <v>64</v>
      </c>
      <c r="B16" s="67" t="s">
        <v>143</v>
      </c>
      <c r="C16" s="67" t="s">
        <v>144</v>
      </c>
      <c r="D16" s="66" t="s">
        <v>112</v>
      </c>
      <c r="E16" s="66" t="s">
        <v>29</v>
      </c>
      <c r="F16" s="66" t="s">
        <v>21</v>
      </c>
      <c r="G16" s="31">
        <f>'Master scoresheet'!G69</f>
        <v>11.8</v>
      </c>
      <c r="H16" s="19">
        <f t="shared" si="0"/>
        <v>11</v>
      </c>
      <c r="I16" s="31">
        <f>'Master scoresheet'!I69</f>
        <v>12.65</v>
      </c>
      <c r="J16" s="19">
        <f t="shared" si="0"/>
        <v>8</v>
      </c>
      <c r="K16" s="31">
        <f>'Master scoresheet'!K69</f>
        <v>24.450000000000003</v>
      </c>
      <c r="L16" s="19">
        <f t="shared" si="0"/>
        <v>10</v>
      </c>
    </row>
    <row r="17" spans="1:12" x14ac:dyDescent="0.2">
      <c r="A17" s="103">
        <v>80</v>
      </c>
      <c r="B17" s="103" t="s">
        <v>172</v>
      </c>
      <c r="C17" s="103" t="s">
        <v>173</v>
      </c>
      <c r="D17" s="103" t="s">
        <v>165</v>
      </c>
      <c r="E17" s="103" t="s">
        <v>29</v>
      </c>
      <c r="F17" s="103" t="s">
        <v>21</v>
      </c>
      <c r="G17" s="96">
        <f>'Master scoresheet'!G85</f>
        <v>0</v>
      </c>
      <c r="H17" s="19">
        <f t="shared" si="0"/>
        <v>17</v>
      </c>
      <c r="I17" s="96">
        <f>'Master scoresheet'!I85</f>
        <v>0</v>
      </c>
      <c r="J17" s="19">
        <f t="shared" si="0"/>
        <v>17</v>
      </c>
      <c r="K17" s="96">
        <f>'Master scoresheet'!K85</f>
        <v>0</v>
      </c>
      <c r="L17" s="19">
        <f t="shared" si="0"/>
        <v>17</v>
      </c>
    </row>
    <row r="18" spans="1:12" x14ac:dyDescent="0.2">
      <c r="A18" s="32">
        <v>117</v>
      </c>
      <c r="B18" s="32" t="s">
        <v>232</v>
      </c>
      <c r="C18" s="32" t="s">
        <v>233</v>
      </c>
      <c r="D18" s="32" t="s">
        <v>195</v>
      </c>
      <c r="E18" s="32" t="s">
        <v>29</v>
      </c>
      <c r="F18" s="32" t="s">
        <v>21</v>
      </c>
      <c r="G18" s="31">
        <f>'Master scoresheet'!G122</f>
        <v>12.7</v>
      </c>
      <c r="H18" s="19">
        <f t="shared" si="0"/>
        <v>1</v>
      </c>
      <c r="I18" s="31">
        <f>'Master scoresheet'!I122</f>
        <v>13</v>
      </c>
      <c r="J18" s="19">
        <f t="shared" si="0"/>
        <v>2</v>
      </c>
      <c r="K18" s="31">
        <f>'Master scoresheet'!K122</f>
        <v>25.7</v>
      </c>
      <c r="L18" s="19">
        <f t="shared" si="0"/>
        <v>1</v>
      </c>
    </row>
    <row r="19" spans="1:12" x14ac:dyDescent="0.2">
      <c r="A19" s="21">
        <v>118</v>
      </c>
      <c r="B19" s="21" t="s">
        <v>234</v>
      </c>
      <c r="C19" s="21" t="s">
        <v>235</v>
      </c>
      <c r="D19" s="21" t="s">
        <v>195</v>
      </c>
      <c r="E19" s="21" t="s">
        <v>29</v>
      </c>
      <c r="F19" s="21" t="s">
        <v>21</v>
      </c>
      <c r="G19" s="31">
        <f>'Master scoresheet'!G123</f>
        <v>11.8</v>
      </c>
      <c r="H19" s="19">
        <f t="shared" si="0"/>
        <v>11</v>
      </c>
      <c r="I19" s="31">
        <f>'Master scoresheet'!I123</f>
        <v>12.15</v>
      </c>
      <c r="J19" s="19">
        <f t="shared" si="0"/>
        <v>13</v>
      </c>
      <c r="K19" s="31">
        <f>'Master scoresheet'!K123</f>
        <v>23.950000000000003</v>
      </c>
      <c r="L19" s="19">
        <f t="shared" si="0"/>
        <v>13</v>
      </c>
    </row>
    <row r="20" spans="1:12" x14ac:dyDescent="0.2">
      <c r="A20" s="32">
        <v>119</v>
      </c>
      <c r="B20" s="32" t="s">
        <v>51</v>
      </c>
      <c r="C20" s="32" t="s">
        <v>32</v>
      </c>
      <c r="D20" s="32" t="s">
        <v>195</v>
      </c>
      <c r="E20" s="32" t="s">
        <v>29</v>
      </c>
      <c r="F20" s="32" t="s">
        <v>21</v>
      </c>
      <c r="G20" s="31">
        <f>'Master scoresheet'!G124</f>
        <v>11.55</v>
      </c>
      <c r="H20" s="19">
        <f t="shared" si="0"/>
        <v>14</v>
      </c>
      <c r="I20" s="31">
        <f>'Master scoresheet'!I124</f>
        <v>12.8</v>
      </c>
      <c r="J20" s="19">
        <f t="shared" si="0"/>
        <v>5</v>
      </c>
      <c r="K20" s="31">
        <f>'Master scoresheet'!K124</f>
        <v>24.35</v>
      </c>
      <c r="L20" s="19">
        <f t="shared" si="0"/>
        <v>11</v>
      </c>
    </row>
    <row r="21" spans="1:12" x14ac:dyDescent="0.2">
      <c r="A21" s="21">
        <v>120</v>
      </c>
      <c r="B21" s="21" t="s">
        <v>236</v>
      </c>
      <c r="C21" s="21" t="s">
        <v>237</v>
      </c>
      <c r="D21" s="21" t="s">
        <v>195</v>
      </c>
      <c r="E21" s="21" t="s">
        <v>29</v>
      </c>
      <c r="F21" s="21" t="s">
        <v>21</v>
      </c>
      <c r="G21" s="31">
        <f>'Master scoresheet'!G125</f>
        <v>12.25</v>
      </c>
      <c r="H21" s="19">
        <f t="shared" si="0"/>
        <v>4</v>
      </c>
      <c r="I21" s="31">
        <f>'Master scoresheet'!I125</f>
        <v>12.45</v>
      </c>
      <c r="J21" s="19">
        <f t="shared" si="0"/>
        <v>9</v>
      </c>
      <c r="K21" s="31">
        <f>'Master scoresheet'!K125</f>
        <v>24.7</v>
      </c>
      <c r="L21" s="19">
        <f t="shared" si="0"/>
        <v>7</v>
      </c>
    </row>
    <row r="22" spans="1:12" x14ac:dyDescent="0.2">
      <c r="A22" s="30">
        <v>135</v>
      </c>
      <c r="B22" s="30" t="s">
        <v>159</v>
      </c>
      <c r="C22" s="30" t="s">
        <v>259</v>
      </c>
      <c r="D22" s="30" t="s">
        <v>242</v>
      </c>
      <c r="E22" s="30" t="s">
        <v>29</v>
      </c>
      <c r="F22" s="30" t="s">
        <v>21</v>
      </c>
      <c r="G22" s="31">
        <f>'Master scoresheet'!G140</f>
        <v>10.9</v>
      </c>
      <c r="H22" s="19">
        <f t="shared" ref="H22" si="1">RANK(G22,G$6:G$249)</f>
        <v>16</v>
      </c>
      <c r="I22" s="31">
        <f>'Master scoresheet'!I140</f>
        <v>11.05</v>
      </c>
      <c r="J22" s="19">
        <f t="shared" ref="J22" si="2">RANK(I22,I$6:I$249)</f>
        <v>15</v>
      </c>
      <c r="K22" s="31">
        <f>'Master scoresheet'!K140</f>
        <v>21.950000000000003</v>
      </c>
      <c r="L22" s="19">
        <f t="shared" ref="L22" si="3">RANK(K22,K$6:K$249)</f>
        <v>16</v>
      </c>
    </row>
  </sheetData>
  <mergeCells count="4">
    <mergeCell ref="A1:L1"/>
    <mergeCell ref="A2:L2"/>
    <mergeCell ref="A3:L3"/>
    <mergeCell ref="M5:O5"/>
  </mergeCells>
  <conditionalFormatting sqref="H6:H22">
    <cfRule type="cellIs" dxfId="324" priority="33" operator="between">
      <formula>6</formula>
      <formula>6</formula>
    </cfRule>
    <cfRule type="cellIs" priority="48" operator="between">
      <formula>1</formula>
      <formula>6</formula>
    </cfRule>
    <cfRule type="cellIs" dxfId="323" priority="47" operator="between">
      <formula>1</formula>
      <formula>1</formula>
    </cfRule>
    <cfRule type="cellIs" dxfId="322" priority="46" operator="between">
      <formula>2</formula>
      <formula>2</formula>
    </cfRule>
    <cfRule type="cellIs" dxfId="321" priority="45" operator="between">
      <formula>3</formula>
      <formula>3</formula>
    </cfRule>
    <cfRule type="cellIs" dxfId="320" priority="44" operator="between">
      <formula>4</formula>
      <formula>4</formula>
    </cfRule>
    <cfRule type="cellIs" priority="43" operator="between">
      <formula>5</formula>
      <formula>5</formula>
    </cfRule>
    <cfRule type="cellIs" dxfId="319" priority="42" operator="between">
      <formula>5</formula>
      <formula>5</formula>
    </cfRule>
    <cfRule type="cellIs" dxfId="318" priority="41" operator="between">
      <formula>5</formula>
      <formula>5</formula>
    </cfRule>
    <cfRule type="cellIs" dxfId="317" priority="40" operator="between">
      <formula>6</formula>
      <formula>6</formula>
    </cfRule>
    <cfRule type="cellIs" dxfId="316" priority="39" operator="between">
      <formula>1</formula>
      <formula>1</formula>
    </cfRule>
    <cfRule type="cellIs" priority="38" operator="between">
      <formula>2</formula>
      <formula>2</formula>
    </cfRule>
    <cfRule type="cellIs" dxfId="315" priority="37" operator="between">
      <formula>2</formula>
      <formula>2</formula>
    </cfRule>
    <cfRule type="cellIs" dxfId="314" priority="36" operator="between">
      <formula>3</formula>
      <formula>3</formula>
    </cfRule>
    <cfRule type="cellIs" dxfId="313" priority="35" operator="between">
      <formula>4</formula>
      <formula>4</formula>
    </cfRule>
    <cfRule type="cellIs" dxfId="312" priority="34" operator="between">
      <formula>5</formula>
      <formula>5</formula>
    </cfRule>
  </conditionalFormatting>
  <conditionalFormatting sqref="J6:J22">
    <cfRule type="cellIs" dxfId="311" priority="17" operator="between">
      <formula>6</formula>
      <formula>6</formula>
    </cfRule>
    <cfRule type="cellIs" dxfId="310" priority="18" operator="between">
      <formula>5</formula>
      <formula>5</formula>
    </cfRule>
    <cfRule type="cellIs" dxfId="309" priority="19" operator="between">
      <formula>4</formula>
      <formula>4</formula>
    </cfRule>
    <cfRule type="cellIs" dxfId="308" priority="20" operator="between">
      <formula>3</formula>
      <formula>3</formula>
    </cfRule>
    <cfRule type="cellIs" dxfId="307" priority="21" operator="between">
      <formula>2</formula>
      <formula>2</formula>
    </cfRule>
    <cfRule type="cellIs" priority="22" operator="between">
      <formula>2</formula>
      <formula>2</formula>
    </cfRule>
    <cfRule type="cellIs" dxfId="306" priority="23" operator="between">
      <formula>1</formula>
      <formula>1</formula>
    </cfRule>
    <cfRule type="cellIs" dxfId="305" priority="24" operator="between">
      <formula>6</formula>
      <formula>6</formula>
    </cfRule>
    <cfRule type="cellIs" dxfId="304" priority="25" operator="between">
      <formula>5</formula>
      <formula>5</formula>
    </cfRule>
    <cfRule type="cellIs" dxfId="303" priority="26" operator="between">
      <formula>5</formula>
      <formula>5</formula>
    </cfRule>
    <cfRule type="cellIs" priority="27" operator="between">
      <formula>5</formula>
      <formula>5</formula>
    </cfRule>
    <cfRule type="cellIs" dxfId="302" priority="28" operator="between">
      <formula>4</formula>
      <formula>4</formula>
    </cfRule>
    <cfRule type="cellIs" dxfId="301" priority="29" operator="between">
      <formula>3</formula>
      <formula>3</formula>
    </cfRule>
    <cfRule type="cellIs" dxfId="300" priority="30" operator="between">
      <formula>2</formula>
      <formula>2</formula>
    </cfRule>
    <cfRule type="cellIs" dxfId="299" priority="31" operator="between">
      <formula>1</formula>
      <formula>1</formula>
    </cfRule>
    <cfRule type="cellIs" priority="32" operator="between">
      <formula>1</formula>
      <formula>6</formula>
    </cfRule>
  </conditionalFormatting>
  <conditionalFormatting sqref="L6:L22">
    <cfRule type="cellIs" dxfId="298" priority="1" operator="between">
      <formula>6</formula>
      <formula>6</formula>
    </cfRule>
    <cfRule type="cellIs" priority="16" operator="between">
      <formula>1</formula>
      <formula>6</formula>
    </cfRule>
    <cfRule type="cellIs" dxfId="297" priority="15" operator="between">
      <formula>1</formula>
      <formula>1</formula>
    </cfRule>
    <cfRule type="cellIs" dxfId="296" priority="14" operator="between">
      <formula>2</formula>
      <formula>2</formula>
    </cfRule>
    <cfRule type="cellIs" dxfId="295" priority="13" operator="between">
      <formula>3</formula>
      <formula>3</formula>
    </cfRule>
    <cfRule type="cellIs" dxfId="294" priority="12" operator="between">
      <formula>4</formula>
      <formula>4</formula>
    </cfRule>
    <cfRule type="cellIs" priority="11" operator="between">
      <formula>5</formula>
      <formula>5</formula>
    </cfRule>
    <cfRule type="cellIs" dxfId="293" priority="10" operator="between">
      <formula>5</formula>
      <formula>5</formula>
    </cfRule>
    <cfRule type="cellIs" dxfId="292" priority="9" operator="between">
      <formula>5</formula>
      <formula>5</formula>
    </cfRule>
    <cfRule type="cellIs" dxfId="291" priority="8" operator="between">
      <formula>6</formula>
      <formula>6</formula>
    </cfRule>
    <cfRule type="cellIs" dxfId="290" priority="7" operator="between">
      <formula>1</formula>
      <formula>1</formula>
    </cfRule>
    <cfRule type="cellIs" priority="6" operator="between">
      <formula>2</formula>
      <formula>2</formula>
    </cfRule>
    <cfRule type="cellIs" dxfId="289" priority="5" operator="between">
      <formula>2</formula>
      <formula>2</formula>
    </cfRule>
    <cfRule type="cellIs" dxfId="288" priority="4" operator="between">
      <formula>3</formula>
      <formula>3</formula>
    </cfRule>
    <cfRule type="cellIs" dxfId="287" priority="3" operator="between">
      <formula>4</formula>
      <formula>4</formula>
    </cfRule>
    <cfRule type="cellIs" dxfId="286" priority="2" operator="between">
      <formula>5</formula>
      <formula>5</formula>
    </cfRule>
  </conditionalFormatting>
  <conditionalFormatting sqref="O6:O8">
    <cfRule type="cellIs" dxfId="285" priority="65" operator="between">
      <formula>6</formula>
      <formula>6</formula>
    </cfRule>
    <cfRule type="cellIs" dxfId="284" priority="66" operator="between">
      <formula>5</formula>
      <formula>5</formula>
    </cfRule>
    <cfRule type="cellIs" dxfId="283" priority="67" operator="between">
      <formula>4</formula>
      <formula>4</formula>
    </cfRule>
    <cfRule type="cellIs" dxfId="282" priority="68" operator="between">
      <formula>3</formula>
      <formula>3</formula>
    </cfRule>
    <cfRule type="cellIs" dxfId="281" priority="69" operator="between">
      <formula>2</formula>
      <formula>2</formula>
    </cfRule>
    <cfRule type="cellIs" priority="70" operator="between">
      <formula>2</formula>
      <formula>2</formula>
    </cfRule>
    <cfRule type="cellIs" dxfId="280" priority="71" operator="between">
      <formula>1</formula>
      <formula>1</formula>
    </cfRule>
    <cfRule type="cellIs" dxfId="279" priority="72" operator="between">
      <formula>6</formula>
      <formula>6</formula>
    </cfRule>
    <cfRule type="cellIs" dxfId="278" priority="73" operator="between">
      <formula>5</formula>
      <formula>5</formula>
    </cfRule>
    <cfRule type="cellIs" dxfId="277" priority="74" operator="between">
      <formula>5</formula>
      <formula>5</formula>
    </cfRule>
    <cfRule type="cellIs" priority="75" operator="between">
      <formula>5</formula>
      <formula>5</formula>
    </cfRule>
    <cfRule type="cellIs" dxfId="276" priority="76" operator="between">
      <formula>4</formula>
      <formula>4</formula>
    </cfRule>
    <cfRule type="cellIs" dxfId="275" priority="77" operator="between">
      <formula>3</formula>
      <formula>3</formula>
    </cfRule>
    <cfRule type="cellIs" dxfId="274" priority="78" operator="between">
      <formula>2</formula>
      <formula>2</formula>
    </cfRule>
    <cfRule type="cellIs" dxfId="273" priority="79" operator="between">
      <formula>1</formula>
      <formula>1</formula>
    </cfRule>
    <cfRule type="cellIs" priority="80" operator="between">
      <formula>1</formula>
      <formula>6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E0637-8E46-47B6-AA85-3E1AA97DD826}">
  <sheetPr>
    <tabColor theme="8" tint="-0.249977111117893"/>
  </sheetPr>
  <dimension ref="A1:AK11"/>
  <sheetViews>
    <sheetView workbookViewId="0">
      <selection activeCell="L11" sqref="L11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30">
        <v>29</v>
      </c>
      <c r="B6" s="30" t="s">
        <v>77</v>
      </c>
      <c r="C6" s="30" t="s">
        <v>78</v>
      </c>
      <c r="D6" s="30" t="s">
        <v>79</v>
      </c>
      <c r="E6" s="30" t="s">
        <v>24</v>
      </c>
      <c r="F6" s="30" t="s">
        <v>21</v>
      </c>
      <c r="G6" s="31">
        <f>'Master scoresheet'!G34</f>
        <v>7</v>
      </c>
      <c r="H6" s="19">
        <f t="shared" ref="H6:L11" si="0">RANK(G6,G$6:G$249)</f>
        <v>6</v>
      </c>
      <c r="I6" s="31">
        <f>'Master scoresheet'!I34</f>
        <v>7</v>
      </c>
      <c r="J6" s="19">
        <f t="shared" si="0"/>
        <v>6</v>
      </c>
      <c r="K6" s="31">
        <f>'Master scoresheet'!K34</f>
        <v>14</v>
      </c>
      <c r="L6" s="19">
        <f t="shared" si="0"/>
        <v>6</v>
      </c>
      <c r="M6" s="23" t="s">
        <v>276</v>
      </c>
      <c r="N6" s="18" cm="1">
        <f t="array" ref="N6">SUM(LARGE(K7:K11,{1,2,3}))</f>
        <v>75.25</v>
      </c>
      <c r="O6" s="19">
        <f>RANK(N6,N$6:N$246)</f>
        <v>1</v>
      </c>
    </row>
    <row r="7" spans="1:37" x14ac:dyDescent="0.2">
      <c r="A7" s="21">
        <v>105</v>
      </c>
      <c r="B7" s="21" t="s">
        <v>216</v>
      </c>
      <c r="C7" s="21" t="s">
        <v>217</v>
      </c>
      <c r="D7" s="21" t="s">
        <v>195</v>
      </c>
      <c r="E7" s="21" t="s">
        <v>24</v>
      </c>
      <c r="F7" s="21" t="s">
        <v>21</v>
      </c>
      <c r="G7" s="31">
        <f>'Master scoresheet'!G110</f>
        <v>12.4</v>
      </c>
      <c r="H7" s="19">
        <f t="shared" si="0"/>
        <v>3</v>
      </c>
      <c r="I7" s="31">
        <f>'Master scoresheet'!I110</f>
        <v>12.65</v>
      </c>
      <c r="J7" s="19">
        <f t="shared" si="0"/>
        <v>3</v>
      </c>
      <c r="K7" s="31">
        <f>'Master scoresheet'!K110</f>
        <v>25.05</v>
      </c>
      <c r="L7" s="19">
        <f t="shared" si="0"/>
        <v>2</v>
      </c>
    </row>
    <row r="8" spans="1:37" x14ac:dyDescent="0.2">
      <c r="A8" s="32">
        <v>106</v>
      </c>
      <c r="B8" s="32" t="s">
        <v>218</v>
      </c>
      <c r="C8" s="32" t="s">
        <v>219</v>
      </c>
      <c r="D8" s="32" t="s">
        <v>195</v>
      </c>
      <c r="E8" s="32" t="s">
        <v>24</v>
      </c>
      <c r="F8" s="32" t="s">
        <v>21</v>
      </c>
      <c r="G8" s="31">
        <f>'Master scoresheet'!G111</f>
        <v>12.3</v>
      </c>
      <c r="H8" s="19">
        <f t="shared" si="0"/>
        <v>4</v>
      </c>
      <c r="I8" s="31">
        <f>'Master scoresheet'!I111</f>
        <v>12.45</v>
      </c>
      <c r="J8" s="19">
        <f t="shared" si="0"/>
        <v>5</v>
      </c>
      <c r="K8" s="31">
        <f>'Master scoresheet'!K111</f>
        <v>24.75</v>
      </c>
      <c r="L8" s="19">
        <f t="shared" si="0"/>
        <v>4</v>
      </c>
    </row>
    <row r="9" spans="1:37" x14ac:dyDescent="0.2">
      <c r="A9" s="21">
        <v>107</v>
      </c>
      <c r="B9" s="21" t="s">
        <v>51</v>
      </c>
      <c r="C9" s="21" t="s">
        <v>220</v>
      </c>
      <c r="D9" s="21" t="s">
        <v>195</v>
      </c>
      <c r="E9" s="21" t="s">
        <v>24</v>
      </c>
      <c r="F9" s="21" t="s">
        <v>21</v>
      </c>
      <c r="G9" s="31">
        <f>'Master scoresheet'!G112</f>
        <v>12.45</v>
      </c>
      <c r="H9" s="19">
        <f t="shared" si="0"/>
        <v>2</v>
      </c>
      <c r="I9" s="31">
        <f>'Master scoresheet'!I112</f>
        <v>12.5</v>
      </c>
      <c r="J9" s="19">
        <f t="shared" si="0"/>
        <v>4</v>
      </c>
      <c r="K9" s="31">
        <f>'Master scoresheet'!K112</f>
        <v>24.95</v>
      </c>
      <c r="L9" s="19">
        <f t="shared" si="0"/>
        <v>3</v>
      </c>
    </row>
    <row r="10" spans="1:37" x14ac:dyDescent="0.2">
      <c r="A10" s="32">
        <v>108</v>
      </c>
      <c r="B10" s="32" t="s">
        <v>135</v>
      </c>
      <c r="C10" s="32" t="s">
        <v>221</v>
      </c>
      <c r="D10" s="32" t="s">
        <v>195</v>
      </c>
      <c r="E10" s="32" t="s">
        <v>24</v>
      </c>
      <c r="F10" s="32" t="s">
        <v>21</v>
      </c>
      <c r="G10" s="31">
        <f>'Master scoresheet'!G113</f>
        <v>11.9</v>
      </c>
      <c r="H10" s="19">
        <f t="shared" si="0"/>
        <v>5</v>
      </c>
      <c r="I10" s="31">
        <f>'Master scoresheet'!I113</f>
        <v>12.8</v>
      </c>
      <c r="J10" s="19">
        <f t="shared" si="0"/>
        <v>1</v>
      </c>
      <c r="K10" s="31">
        <f>'Master scoresheet'!K113</f>
        <v>24.700000000000003</v>
      </c>
      <c r="L10" s="19">
        <f t="shared" si="0"/>
        <v>5</v>
      </c>
    </row>
    <row r="11" spans="1:37" x14ac:dyDescent="0.2">
      <c r="A11" s="21">
        <v>109</v>
      </c>
      <c r="B11" s="21" t="s">
        <v>174</v>
      </c>
      <c r="C11" s="21" t="s">
        <v>92</v>
      </c>
      <c r="D11" s="21" t="s">
        <v>195</v>
      </c>
      <c r="E11" s="21" t="s">
        <v>24</v>
      </c>
      <c r="F11" s="21" t="s">
        <v>21</v>
      </c>
      <c r="G11" s="31">
        <f>'Master scoresheet'!G114</f>
        <v>12.55</v>
      </c>
      <c r="H11" s="19">
        <f t="shared" si="0"/>
        <v>1</v>
      </c>
      <c r="I11" s="31">
        <f>'Master scoresheet'!I114</f>
        <v>12.7</v>
      </c>
      <c r="J11" s="19">
        <f t="shared" si="0"/>
        <v>2</v>
      </c>
      <c r="K11" s="31">
        <f>'Master scoresheet'!K114</f>
        <v>25.25</v>
      </c>
      <c r="L11" s="19">
        <f t="shared" si="0"/>
        <v>1</v>
      </c>
    </row>
  </sheetData>
  <mergeCells count="4">
    <mergeCell ref="A1:L1"/>
    <mergeCell ref="A2:L2"/>
    <mergeCell ref="A3:L3"/>
    <mergeCell ref="M5:O5"/>
  </mergeCells>
  <conditionalFormatting sqref="H6:H11">
    <cfRule type="cellIs" dxfId="272" priority="33" operator="between">
      <formula>6</formula>
      <formula>6</formula>
    </cfRule>
    <cfRule type="cellIs" priority="48" operator="between">
      <formula>1</formula>
      <formula>6</formula>
    </cfRule>
    <cfRule type="cellIs" dxfId="271" priority="47" operator="between">
      <formula>1</formula>
      <formula>1</formula>
    </cfRule>
    <cfRule type="cellIs" dxfId="270" priority="46" operator="between">
      <formula>2</formula>
      <formula>2</formula>
    </cfRule>
    <cfRule type="cellIs" dxfId="269" priority="45" operator="between">
      <formula>3</formula>
      <formula>3</formula>
    </cfRule>
    <cfRule type="cellIs" dxfId="268" priority="44" operator="between">
      <formula>4</formula>
      <formula>4</formula>
    </cfRule>
    <cfRule type="cellIs" priority="43" operator="between">
      <formula>5</formula>
      <formula>5</formula>
    </cfRule>
    <cfRule type="cellIs" dxfId="267" priority="42" operator="between">
      <formula>5</formula>
      <formula>5</formula>
    </cfRule>
    <cfRule type="cellIs" dxfId="266" priority="41" operator="between">
      <formula>5</formula>
      <formula>5</formula>
    </cfRule>
    <cfRule type="cellIs" dxfId="265" priority="40" operator="between">
      <formula>6</formula>
      <formula>6</formula>
    </cfRule>
    <cfRule type="cellIs" dxfId="264" priority="39" operator="between">
      <formula>1</formula>
      <formula>1</formula>
    </cfRule>
    <cfRule type="cellIs" priority="38" operator="between">
      <formula>2</formula>
      <formula>2</formula>
    </cfRule>
    <cfRule type="cellIs" dxfId="263" priority="37" operator="between">
      <formula>2</formula>
      <formula>2</formula>
    </cfRule>
    <cfRule type="cellIs" dxfId="262" priority="36" operator="between">
      <formula>3</formula>
      <formula>3</formula>
    </cfRule>
    <cfRule type="cellIs" dxfId="261" priority="35" operator="between">
      <formula>4</formula>
      <formula>4</formula>
    </cfRule>
    <cfRule type="cellIs" dxfId="260" priority="34" operator="between">
      <formula>5</formula>
      <formula>5</formula>
    </cfRule>
  </conditionalFormatting>
  <conditionalFormatting sqref="J6:J11">
    <cfRule type="cellIs" dxfId="259" priority="17" operator="between">
      <formula>6</formula>
      <formula>6</formula>
    </cfRule>
    <cfRule type="cellIs" dxfId="258" priority="18" operator="between">
      <formula>5</formula>
      <formula>5</formula>
    </cfRule>
    <cfRule type="cellIs" dxfId="257" priority="19" operator="between">
      <formula>4</formula>
      <formula>4</formula>
    </cfRule>
    <cfRule type="cellIs" dxfId="256" priority="20" operator="between">
      <formula>3</formula>
      <formula>3</formula>
    </cfRule>
    <cfRule type="cellIs" dxfId="255" priority="21" operator="between">
      <formula>2</formula>
      <formula>2</formula>
    </cfRule>
    <cfRule type="cellIs" priority="22" operator="between">
      <formula>2</formula>
      <formula>2</formula>
    </cfRule>
    <cfRule type="cellIs" dxfId="254" priority="23" operator="between">
      <formula>1</formula>
      <formula>1</formula>
    </cfRule>
    <cfRule type="cellIs" dxfId="253" priority="24" operator="between">
      <formula>6</formula>
      <formula>6</formula>
    </cfRule>
    <cfRule type="cellIs" dxfId="252" priority="25" operator="between">
      <formula>5</formula>
      <formula>5</formula>
    </cfRule>
    <cfRule type="cellIs" dxfId="251" priority="26" operator="between">
      <formula>5</formula>
      <formula>5</formula>
    </cfRule>
    <cfRule type="cellIs" priority="27" operator="between">
      <formula>5</formula>
      <formula>5</formula>
    </cfRule>
    <cfRule type="cellIs" dxfId="250" priority="28" operator="between">
      <formula>4</formula>
      <formula>4</formula>
    </cfRule>
    <cfRule type="cellIs" dxfId="249" priority="29" operator="between">
      <formula>3</formula>
      <formula>3</formula>
    </cfRule>
    <cfRule type="cellIs" dxfId="248" priority="30" operator="between">
      <formula>2</formula>
      <formula>2</formula>
    </cfRule>
    <cfRule type="cellIs" dxfId="247" priority="31" operator="between">
      <formula>1</formula>
      <formula>1</formula>
    </cfRule>
    <cfRule type="cellIs" priority="32" operator="between">
      <formula>1</formula>
      <formula>6</formula>
    </cfRule>
  </conditionalFormatting>
  <conditionalFormatting sqref="L6:L11">
    <cfRule type="cellIs" dxfId="246" priority="1" operator="between">
      <formula>6</formula>
      <formula>6</formula>
    </cfRule>
    <cfRule type="cellIs" priority="16" operator="between">
      <formula>1</formula>
      <formula>6</formula>
    </cfRule>
    <cfRule type="cellIs" dxfId="245" priority="15" operator="between">
      <formula>1</formula>
      <formula>1</formula>
    </cfRule>
    <cfRule type="cellIs" dxfId="244" priority="14" operator="between">
      <formula>2</formula>
      <formula>2</formula>
    </cfRule>
    <cfRule type="cellIs" dxfId="243" priority="13" operator="between">
      <formula>3</formula>
      <formula>3</formula>
    </cfRule>
    <cfRule type="cellIs" dxfId="242" priority="12" operator="between">
      <formula>4</formula>
      <formula>4</formula>
    </cfRule>
    <cfRule type="cellIs" priority="11" operator="between">
      <formula>5</formula>
      <formula>5</formula>
    </cfRule>
    <cfRule type="cellIs" dxfId="241" priority="10" operator="between">
      <formula>5</formula>
      <formula>5</formula>
    </cfRule>
    <cfRule type="cellIs" dxfId="240" priority="9" operator="between">
      <formula>5</formula>
      <formula>5</formula>
    </cfRule>
    <cfRule type="cellIs" dxfId="239" priority="8" operator="between">
      <formula>6</formula>
      <formula>6</formula>
    </cfRule>
    <cfRule type="cellIs" dxfId="238" priority="7" operator="between">
      <formula>1</formula>
      <formula>1</formula>
    </cfRule>
    <cfRule type="cellIs" priority="6" operator="between">
      <formula>2</formula>
      <formula>2</formula>
    </cfRule>
    <cfRule type="cellIs" dxfId="237" priority="5" operator="between">
      <formula>2</formula>
      <formula>2</formula>
    </cfRule>
    <cfRule type="cellIs" dxfId="236" priority="4" operator="between">
      <formula>3</formula>
      <formula>3</formula>
    </cfRule>
    <cfRule type="cellIs" dxfId="235" priority="3" operator="between">
      <formula>4</formula>
      <formula>4</formula>
    </cfRule>
    <cfRule type="cellIs" dxfId="234" priority="2" operator="between">
      <formula>5</formula>
      <formula>5</formula>
    </cfRule>
  </conditionalFormatting>
  <conditionalFormatting sqref="O6">
    <cfRule type="cellIs" dxfId="233" priority="49" operator="between">
      <formula>6</formula>
      <formula>6</formula>
    </cfRule>
    <cfRule type="cellIs" dxfId="232" priority="50" operator="between">
      <formula>5</formula>
      <formula>5</formula>
    </cfRule>
    <cfRule type="cellIs" dxfId="231" priority="51" operator="between">
      <formula>4</formula>
      <formula>4</formula>
    </cfRule>
    <cfRule type="cellIs" dxfId="230" priority="52" operator="between">
      <formula>3</formula>
      <formula>3</formula>
    </cfRule>
    <cfRule type="cellIs" dxfId="229" priority="53" operator="between">
      <formula>2</formula>
      <formula>2</formula>
    </cfRule>
    <cfRule type="cellIs" priority="54" operator="between">
      <formula>2</formula>
      <formula>2</formula>
    </cfRule>
    <cfRule type="cellIs" dxfId="228" priority="55" operator="between">
      <formula>1</formula>
      <formula>1</formula>
    </cfRule>
    <cfRule type="cellIs" dxfId="227" priority="56" operator="between">
      <formula>6</formula>
      <formula>6</formula>
    </cfRule>
    <cfRule type="cellIs" dxfId="226" priority="57" operator="between">
      <formula>5</formula>
      <formula>5</formula>
    </cfRule>
    <cfRule type="cellIs" dxfId="225" priority="58" operator="between">
      <formula>5</formula>
      <formula>5</formula>
    </cfRule>
    <cfRule type="cellIs" priority="59" operator="between">
      <formula>5</formula>
      <formula>5</formula>
    </cfRule>
    <cfRule type="cellIs" dxfId="224" priority="60" operator="between">
      <formula>4</formula>
      <formula>4</formula>
    </cfRule>
    <cfRule type="cellIs" dxfId="223" priority="61" operator="between">
      <formula>3</formula>
      <formula>3</formula>
    </cfRule>
    <cfRule type="cellIs" dxfId="222" priority="62" operator="between">
      <formula>2</formula>
      <formula>2</formula>
    </cfRule>
    <cfRule type="cellIs" dxfId="221" priority="63" operator="between">
      <formula>1</formula>
      <formula>1</formula>
    </cfRule>
    <cfRule type="cellIs" priority="64" operator="between">
      <formula>1</formula>
      <formula>6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31590-530C-4AFD-9BD8-DE2B15B228F7}">
  <sheetPr>
    <tabColor rgb="FF00B050"/>
  </sheetPr>
  <dimension ref="A1:AK10"/>
  <sheetViews>
    <sheetView workbookViewId="0">
      <selection activeCell="O6" sqref="O6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9.3320312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30">
        <v>14</v>
      </c>
      <c r="B6" s="30" t="s">
        <v>49</v>
      </c>
      <c r="C6" s="30" t="s">
        <v>50</v>
      </c>
      <c r="D6" s="30" t="s">
        <v>15</v>
      </c>
      <c r="E6" s="30" t="s">
        <v>33</v>
      </c>
      <c r="F6" s="30" t="s">
        <v>17</v>
      </c>
      <c r="G6" s="31">
        <f>'Master scoresheet'!G19</f>
        <v>11.35</v>
      </c>
      <c r="H6" s="19">
        <f t="shared" ref="H6:H9" si="0">RANK(G6,G$6:G$249)</f>
        <v>1</v>
      </c>
      <c r="I6" s="31">
        <f>'Master scoresheet'!I19</f>
        <v>11.2</v>
      </c>
      <c r="J6" s="19">
        <f t="shared" ref="J6:J10" si="1">RANK(I6,I$6:I$249)</f>
        <v>1</v>
      </c>
      <c r="K6" s="31">
        <f>'Master scoresheet'!K19</f>
        <v>22.549999999999997</v>
      </c>
      <c r="L6" s="19">
        <f t="shared" ref="L6:L10" si="2">RANK(K6,K$6:K$249)</f>
        <v>1</v>
      </c>
      <c r="M6" s="42" t="s">
        <v>277</v>
      </c>
      <c r="N6" s="18" cm="1">
        <f t="array" ref="N6">SUM(LARGE(K8:K10,{1,2}))</f>
        <v>42.9</v>
      </c>
      <c r="O6" s="19">
        <f>RANK(N6,N$6:N$247)</f>
        <v>1</v>
      </c>
    </row>
    <row r="7" spans="1:37" x14ac:dyDescent="0.2">
      <c r="A7" s="30">
        <v>78</v>
      </c>
      <c r="B7" s="30" t="s">
        <v>168</v>
      </c>
      <c r="C7" s="30" t="s">
        <v>169</v>
      </c>
      <c r="D7" s="30" t="s">
        <v>165</v>
      </c>
      <c r="E7" s="30" t="s">
        <v>33</v>
      </c>
      <c r="F7" s="30" t="s">
        <v>17</v>
      </c>
      <c r="G7" s="31">
        <f>'Master scoresheet'!G83</f>
        <v>10.65</v>
      </c>
      <c r="H7" s="19">
        <f t="shared" si="0"/>
        <v>4</v>
      </c>
      <c r="I7" s="31">
        <f>'Master scoresheet'!I83</f>
        <v>11.2</v>
      </c>
      <c r="J7" s="19">
        <f t="shared" si="1"/>
        <v>1</v>
      </c>
      <c r="K7" s="31">
        <f>'Master scoresheet'!K83</f>
        <v>21.85</v>
      </c>
      <c r="L7" s="19">
        <f t="shared" si="2"/>
        <v>2</v>
      </c>
    </row>
    <row r="8" spans="1:37" x14ac:dyDescent="0.2">
      <c r="A8" s="20">
        <v>136</v>
      </c>
      <c r="B8" s="20" t="s">
        <v>260</v>
      </c>
      <c r="C8" s="20" t="s">
        <v>261</v>
      </c>
      <c r="D8" s="20" t="s">
        <v>242</v>
      </c>
      <c r="E8" s="20" t="s">
        <v>33</v>
      </c>
      <c r="F8" s="20" t="s">
        <v>17</v>
      </c>
      <c r="G8" s="53">
        <f>'Master scoresheet'!G141</f>
        <v>10.75</v>
      </c>
      <c r="H8" s="19">
        <f t="shared" si="0"/>
        <v>3</v>
      </c>
      <c r="I8" s="31">
        <f>'Master scoresheet'!I141</f>
        <v>10.4</v>
      </c>
      <c r="J8" s="19">
        <f t="shared" si="1"/>
        <v>5</v>
      </c>
      <c r="K8" s="31">
        <f>'Master scoresheet'!K141</f>
        <v>21.15</v>
      </c>
      <c r="L8" s="19">
        <f t="shared" si="2"/>
        <v>4</v>
      </c>
    </row>
    <row r="9" spans="1:37" x14ac:dyDescent="0.2">
      <c r="A9" s="20">
        <v>137</v>
      </c>
      <c r="B9" s="20" t="s">
        <v>60</v>
      </c>
      <c r="C9" s="20" t="s">
        <v>262</v>
      </c>
      <c r="D9" s="20" t="s">
        <v>242</v>
      </c>
      <c r="E9" s="20" t="s">
        <v>33</v>
      </c>
      <c r="F9" s="20" t="s">
        <v>17</v>
      </c>
      <c r="G9" s="53">
        <f>'Master scoresheet'!G142</f>
        <v>10.45</v>
      </c>
      <c r="H9" s="19">
        <f t="shared" si="0"/>
        <v>5</v>
      </c>
      <c r="I9" s="31">
        <f>'Master scoresheet'!I142</f>
        <v>10.6</v>
      </c>
      <c r="J9" s="19">
        <f t="shared" si="1"/>
        <v>4</v>
      </c>
      <c r="K9" s="31">
        <f>'Master scoresheet'!K142</f>
        <v>21.049999999999997</v>
      </c>
      <c r="L9" s="19">
        <f t="shared" si="2"/>
        <v>5</v>
      </c>
    </row>
    <row r="10" spans="1:37" x14ac:dyDescent="0.2">
      <c r="A10" s="20">
        <v>142</v>
      </c>
      <c r="B10" s="20" t="s">
        <v>97</v>
      </c>
      <c r="C10" s="20" t="s">
        <v>270</v>
      </c>
      <c r="D10" s="20" t="s">
        <v>242</v>
      </c>
      <c r="E10" s="20" t="s">
        <v>33</v>
      </c>
      <c r="F10" s="20" t="s">
        <v>17</v>
      </c>
      <c r="G10" s="53">
        <f>'Master scoresheet'!G147</f>
        <v>11.05</v>
      </c>
      <c r="H10" s="19">
        <f t="shared" ref="H10" si="3">RANK(G10,G$6:G$249)</f>
        <v>2</v>
      </c>
      <c r="I10" s="31">
        <f>'Master scoresheet'!I147</f>
        <v>10.7</v>
      </c>
      <c r="J10" s="19">
        <f t="shared" si="1"/>
        <v>3</v>
      </c>
      <c r="K10" s="31">
        <f>'Master scoresheet'!K147</f>
        <v>21.75</v>
      </c>
      <c r="L10" s="19">
        <f t="shared" si="2"/>
        <v>3</v>
      </c>
    </row>
  </sheetData>
  <mergeCells count="4">
    <mergeCell ref="A1:L1"/>
    <mergeCell ref="A2:L2"/>
    <mergeCell ref="A3:L3"/>
    <mergeCell ref="M5:O5"/>
  </mergeCells>
  <conditionalFormatting sqref="H6:H9 J6:J9 L6:L9">
    <cfRule type="cellIs" dxfId="220" priority="47" operator="between">
      <formula>1</formula>
      <formula>1</formula>
    </cfRule>
    <cfRule type="cellIs" dxfId="219" priority="46" operator="between">
      <formula>2</formula>
      <formula>2</formula>
    </cfRule>
    <cfRule type="cellIs" dxfId="218" priority="45" operator="between">
      <formula>3</formula>
      <formula>3</formula>
    </cfRule>
    <cfRule type="cellIs" dxfId="217" priority="44" operator="between">
      <formula>4</formula>
      <formula>4</formula>
    </cfRule>
    <cfRule type="cellIs" dxfId="216" priority="42" operator="between">
      <formula>5</formula>
      <formula>5</formula>
    </cfRule>
    <cfRule type="cellIs" dxfId="215" priority="41" operator="between">
      <formula>5</formula>
      <formula>5</formula>
    </cfRule>
    <cfRule type="cellIs" dxfId="214" priority="40" operator="between">
      <formula>6</formula>
      <formula>6</formula>
    </cfRule>
    <cfRule type="cellIs" dxfId="213" priority="39" operator="between">
      <formula>1</formula>
      <formula>1</formula>
    </cfRule>
    <cfRule type="cellIs" dxfId="212" priority="37" operator="between">
      <formula>2</formula>
      <formula>2</formula>
    </cfRule>
    <cfRule type="cellIs" dxfId="211" priority="36" operator="between">
      <formula>3</formula>
      <formula>3</formula>
    </cfRule>
    <cfRule type="cellIs" dxfId="210" priority="35" operator="between">
      <formula>4</formula>
      <formula>4</formula>
    </cfRule>
    <cfRule type="cellIs" dxfId="209" priority="34" operator="between">
      <formula>5</formula>
      <formula>5</formula>
    </cfRule>
    <cfRule type="cellIs" dxfId="208" priority="33" operator="between">
      <formula>6</formula>
      <formula>6</formula>
    </cfRule>
  </conditionalFormatting>
  <conditionalFormatting sqref="H6:H10 J6:J10 L6:L10">
    <cfRule type="cellIs" dxfId="207" priority="23" operator="between">
      <formula>1</formula>
      <formula>1</formula>
    </cfRule>
    <cfRule type="cellIs" dxfId="206" priority="30" operator="between">
      <formula>2</formula>
      <formula>2</formula>
    </cfRule>
    <cfRule type="cellIs" priority="32" operator="between">
      <formula>1</formula>
      <formula>6</formula>
    </cfRule>
    <cfRule type="cellIs" dxfId="205" priority="17" operator="between">
      <formula>6</formula>
      <formula>6</formula>
    </cfRule>
    <cfRule type="cellIs" dxfId="204" priority="18" operator="between">
      <formula>5</formula>
      <formula>5</formula>
    </cfRule>
    <cfRule type="cellIs" dxfId="203" priority="19" operator="between">
      <formula>4</formula>
      <formula>4</formula>
    </cfRule>
    <cfRule type="cellIs" dxfId="202" priority="20" operator="between">
      <formula>3</formula>
      <formula>3</formula>
    </cfRule>
    <cfRule type="cellIs" dxfId="201" priority="21" operator="between">
      <formula>2</formula>
      <formula>2</formula>
    </cfRule>
    <cfRule type="cellIs" priority="22" operator="between">
      <formula>2</formula>
      <formula>2</formula>
    </cfRule>
    <cfRule type="cellIs" dxfId="200" priority="31" operator="between">
      <formula>1</formula>
      <formula>1</formula>
    </cfRule>
    <cfRule type="cellIs" dxfId="199" priority="24" operator="between">
      <formula>6</formula>
      <formula>6</formula>
    </cfRule>
    <cfRule type="cellIs" dxfId="198" priority="25" operator="between">
      <formula>5</formula>
      <formula>5</formula>
    </cfRule>
    <cfRule type="cellIs" dxfId="197" priority="26" operator="between">
      <formula>5</formula>
      <formula>5</formula>
    </cfRule>
    <cfRule type="cellIs" priority="27" operator="between">
      <formula>5</formula>
      <formula>5</formula>
    </cfRule>
    <cfRule type="cellIs" dxfId="196" priority="28" operator="between">
      <formula>4</formula>
      <formula>4</formula>
    </cfRule>
    <cfRule type="cellIs" dxfId="195" priority="29" operator="between">
      <formula>3</formula>
      <formula>3</formula>
    </cfRule>
  </conditionalFormatting>
  <conditionalFormatting sqref="O6">
    <cfRule type="cellIs" dxfId="194" priority="15" operator="between">
      <formula>1</formula>
      <formula>1</formula>
    </cfRule>
    <cfRule type="cellIs" dxfId="193" priority="14" operator="between">
      <formula>2</formula>
      <formula>2</formula>
    </cfRule>
    <cfRule type="cellIs" priority="16" operator="between">
      <formula>1</formula>
      <formula>6</formula>
    </cfRule>
    <cfRule type="cellIs" dxfId="192" priority="13" operator="between">
      <formula>3</formula>
      <formula>3</formula>
    </cfRule>
    <cfRule type="cellIs" dxfId="191" priority="12" operator="between">
      <formula>4</formula>
      <formula>4</formula>
    </cfRule>
    <cfRule type="cellIs" priority="11" operator="between">
      <formula>5</formula>
      <formula>5</formula>
    </cfRule>
    <cfRule type="cellIs" dxfId="190" priority="10" operator="between">
      <formula>5</formula>
      <formula>5</formula>
    </cfRule>
    <cfRule type="cellIs" dxfId="189" priority="9" operator="between">
      <formula>5</formula>
      <formula>5</formula>
    </cfRule>
    <cfRule type="cellIs" dxfId="188" priority="8" operator="between">
      <formula>6</formula>
      <formula>6</formula>
    </cfRule>
    <cfRule type="cellIs" dxfId="187" priority="7" operator="between">
      <formula>1</formula>
      <formula>1</formula>
    </cfRule>
    <cfRule type="cellIs" priority="6" operator="between">
      <formula>2</formula>
      <formula>2</formula>
    </cfRule>
    <cfRule type="cellIs" dxfId="186" priority="5" operator="between">
      <formula>2</formula>
      <formula>2</formula>
    </cfRule>
    <cfRule type="cellIs" dxfId="185" priority="4" operator="between">
      <formula>3</formula>
      <formula>3</formula>
    </cfRule>
    <cfRule type="cellIs" dxfId="184" priority="3" operator="between">
      <formula>4</formula>
      <formula>4</formula>
    </cfRule>
    <cfRule type="cellIs" dxfId="183" priority="2" operator="between">
      <formula>5</formula>
      <formula>5</formula>
    </cfRule>
    <cfRule type="cellIs" dxfId="182" priority="1" operator="between">
      <formula>6</formula>
      <formula>6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57DB9-247E-43CA-AD7B-E812A72AA518}">
  <sheetPr>
    <tabColor rgb="FF00B050"/>
  </sheetPr>
  <dimension ref="A1:AK18"/>
  <sheetViews>
    <sheetView workbookViewId="0">
      <selection activeCell="L18" sqref="L18:L19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  <col min="13" max="13" width="10.332031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68">
        <v>17</v>
      </c>
      <c r="B6" s="68" t="s">
        <v>55</v>
      </c>
      <c r="C6" s="68" t="s">
        <v>56</v>
      </c>
      <c r="D6" s="68" t="s">
        <v>15</v>
      </c>
      <c r="E6" s="68" t="s">
        <v>29</v>
      </c>
      <c r="F6" s="68" t="s">
        <v>17</v>
      </c>
      <c r="G6" s="31">
        <f>'Master scoresheet'!G22</f>
        <v>11.1</v>
      </c>
      <c r="H6" s="19">
        <f t="shared" ref="H6:H18" si="0">RANK(G6,G$6:G$249)</f>
        <v>12</v>
      </c>
      <c r="I6" s="31">
        <f>'Master scoresheet'!I22</f>
        <v>12.45</v>
      </c>
      <c r="J6" s="19">
        <f t="shared" ref="J6:J18" si="1">RANK(I6,I$6:I$249)</f>
        <v>5</v>
      </c>
      <c r="K6" s="31">
        <f>'Master scoresheet'!K22</f>
        <v>23.549999999999997</v>
      </c>
      <c r="L6" s="19">
        <f t="shared" ref="L6:L18" si="2">RANK(K6,K$6:K$249)</f>
        <v>11</v>
      </c>
      <c r="M6" s="40" t="s">
        <v>15</v>
      </c>
      <c r="N6" s="18" cm="1">
        <f t="array" ref="N6">SUM(LARGE(K6:K8,{1,2}))</f>
        <v>48.650000000000006</v>
      </c>
      <c r="O6" s="19">
        <f>RANK(N6,N$6:N$246)</f>
        <v>3</v>
      </c>
    </row>
    <row r="7" spans="1:37" x14ac:dyDescent="0.2">
      <c r="A7" s="68">
        <v>18</v>
      </c>
      <c r="B7" s="68" t="s">
        <v>57</v>
      </c>
      <c r="C7" s="68" t="s">
        <v>58</v>
      </c>
      <c r="D7" s="68" t="s">
        <v>15</v>
      </c>
      <c r="E7" s="68" t="s">
        <v>29</v>
      </c>
      <c r="F7" s="68" t="s">
        <v>17</v>
      </c>
      <c r="G7" s="31">
        <f>'Master scoresheet'!G23</f>
        <v>12.05</v>
      </c>
      <c r="H7" s="19">
        <f t="shared" si="0"/>
        <v>5</v>
      </c>
      <c r="I7" s="31">
        <f>'Master scoresheet'!I23</f>
        <v>12.4</v>
      </c>
      <c r="J7" s="19">
        <f t="shared" si="1"/>
        <v>8</v>
      </c>
      <c r="K7" s="31">
        <f>'Master scoresheet'!K23</f>
        <v>24.450000000000003</v>
      </c>
      <c r="L7" s="19">
        <f t="shared" si="2"/>
        <v>5</v>
      </c>
      <c r="M7" s="63" t="s">
        <v>279</v>
      </c>
      <c r="N7" s="18" cm="1">
        <f t="array" ref="N7">SUM(LARGE(K10:K14,{1,2}))</f>
        <v>50.35</v>
      </c>
      <c r="O7" s="19">
        <f>RANK(N7,N$6:N$246)</f>
        <v>1</v>
      </c>
    </row>
    <row r="8" spans="1:37" x14ac:dyDescent="0.2">
      <c r="A8" s="68">
        <v>19</v>
      </c>
      <c r="B8" s="68" t="s">
        <v>42</v>
      </c>
      <c r="C8" s="68" t="s">
        <v>59</v>
      </c>
      <c r="D8" s="68" t="s">
        <v>15</v>
      </c>
      <c r="E8" s="68" t="s">
        <v>29</v>
      </c>
      <c r="F8" s="68" t="s">
        <v>17</v>
      </c>
      <c r="G8" s="31">
        <f>'Master scoresheet'!G24</f>
        <v>11.95</v>
      </c>
      <c r="H8" s="19">
        <f t="shared" si="0"/>
        <v>6</v>
      </c>
      <c r="I8" s="31">
        <f>'Master scoresheet'!I24</f>
        <v>12.25</v>
      </c>
      <c r="J8" s="19">
        <f t="shared" si="1"/>
        <v>11</v>
      </c>
      <c r="K8" s="31">
        <f>'Master scoresheet'!K24</f>
        <v>24.2</v>
      </c>
      <c r="L8" s="19">
        <f t="shared" si="2"/>
        <v>8</v>
      </c>
      <c r="M8" s="23" t="s">
        <v>276</v>
      </c>
      <c r="N8" s="18" cm="1">
        <f t="array" ref="N8">SUM(LARGE(K15:K17,{1,2}))</f>
        <v>49.65</v>
      </c>
      <c r="O8" s="19">
        <f>RANK(N8,N$6:N$246)</f>
        <v>2</v>
      </c>
    </row>
    <row r="9" spans="1:37" x14ac:dyDescent="0.2">
      <c r="A9" s="30">
        <v>45</v>
      </c>
      <c r="B9" s="30" t="s">
        <v>108</v>
      </c>
      <c r="C9" s="30" t="s">
        <v>109</v>
      </c>
      <c r="D9" s="30" t="s">
        <v>79</v>
      </c>
      <c r="E9" s="30" t="s">
        <v>29</v>
      </c>
      <c r="F9" s="30" t="s">
        <v>17</v>
      </c>
      <c r="G9" s="31">
        <f>'Master scoresheet'!G50</f>
        <v>12.65</v>
      </c>
      <c r="H9" s="19">
        <f t="shared" si="0"/>
        <v>2</v>
      </c>
      <c r="I9" s="31">
        <f>'Master scoresheet'!I50</f>
        <v>12.75</v>
      </c>
      <c r="J9" s="19">
        <f t="shared" si="1"/>
        <v>2</v>
      </c>
      <c r="K9" s="31">
        <f>'Master scoresheet'!K50</f>
        <v>25.4</v>
      </c>
      <c r="L9" s="19">
        <f t="shared" si="2"/>
        <v>2</v>
      </c>
    </row>
    <row r="10" spans="1:37" x14ac:dyDescent="0.2">
      <c r="A10" s="60">
        <v>50</v>
      </c>
      <c r="B10" s="60" t="s">
        <v>47</v>
      </c>
      <c r="C10" s="60" t="s">
        <v>119</v>
      </c>
      <c r="D10" s="60" t="s">
        <v>112</v>
      </c>
      <c r="E10" s="60" t="s">
        <v>29</v>
      </c>
      <c r="F10" s="60" t="s">
        <v>17</v>
      </c>
      <c r="G10" s="31">
        <f>'Master scoresheet'!G55</f>
        <v>12.75</v>
      </c>
      <c r="H10" s="19">
        <f t="shared" si="0"/>
        <v>1</v>
      </c>
      <c r="I10" s="31">
        <f>'Master scoresheet'!I55</f>
        <v>12.75</v>
      </c>
      <c r="J10" s="19">
        <f t="shared" si="1"/>
        <v>2</v>
      </c>
      <c r="K10" s="31">
        <f>'Master scoresheet'!K55</f>
        <v>25.5</v>
      </c>
      <c r="L10" s="19">
        <f t="shared" si="2"/>
        <v>1</v>
      </c>
    </row>
    <row r="11" spans="1:37" x14ac:dyDescent="0.2">
      <c r="A11" s="60">
        <v>51</v>
      </c>
      <c r="B11" s="60" t="s">
        <v>120</v>
      </c>
      <c r="C11" s="60" t="s">
        <v>121</v>
      </c>
      <c r="D11" s="60" t="s">
        <v>112</v>
      </c>
      <c r="E11" s="60" t="s">
        <v>29</v>
      </c>
      <c r="F11" s="60" t="s">
        <v>17</v>
      </c>
      <c r="G11" s="31">
        <f>'Master scoresheet'!G56</f>
        <v>11.9</v>
      </c>
      <c r="H11" s="19">
        <f t="shared" si="0"/>
        <v>8</v>
      </c>
      <c r="I11" s="31">
        <f>'Master scoresheet'!I56</f>
        <v>12.45</v>
      </c>
      <c r="J11" s="19">
        <f t="shared" si="1"/>
        <v>5</v>
      </c>
      <c r="K11" s="31">
        <f>'Master scoresheet'!K56</f>
        <v>24.35</v>
      </c>
      <c r="L11" s="19">
        <f t="shared" si="2"/>
        <v>6</v>
      </c>
    </row>
    <row r="12" spans="1:37" x14ac:dyDescent="0.2">
      <c r="A12" s="60">
        <v>52</v>
      </c>
      <c r="B12" s="60" t="s">
        <v>122</v>
      </c>
      <c r="C12" s="60" t="s">
        <v>123</v>
      </c>
      <c r="D12" s="60" t="s">
        <v>112</v>
      </c>
      <c r="E12" s="60" t="s">
        <v>29</v>
      </c>
      <c r="F12" s="60" t="s">
        <v>17</v>
      </c>
      <c r="G12" s="31">
        <f>'Master scoresheet'!G57</f>
        <v>12.2</v>
      </c>
      <c r="H12" s="19">
        <f t="shared" si="0"/>
        <v>4</v>
      </c>
      <c r="I12" s="31">
        <f>'Master scoresheet'!I57</f>
        <v>12.65</v>
      </c>
      <c r="J12" s="19">
        <f t="shared" si="1"/>
        <v>4</v>
      </c>
      <c r="K12" s="31">
        <f>'Master scoresheet'!K57</f>
        <v>24.85</v>
      </c>
      <c r="L12" s="19">
        <f t="shared" si="2"/>
        <v>4</v>
      </c>
    </row>
    <row r="13" spans="1:37" x14ac:dyDescent="0.2">
      <c r="A13" s="104">
        <v>53</v>
      </c>
      <c r="B13" s="104" t="s">
        <v>124</v>
      </c>
      <c r="C13" s="104" t="s">
        <v>125</v>
      </c>
      <c r="D13" s="104" t="s">
        <v>112</v>
      </c>
      <c r="E13" s="104" t="s">
        <v>29</v>
      </c>
      <c r="F13" s="104" t="s">
        <v>17</v>
      </c>
      <c r="G13" s="96">
        <f>'Master scoresheet'!G58</f>
        <v>0</v>
      </c>
      <c r="H13" s="95">
        <f t="shared" si="0"/>
        <v>13</v>
      </c>
      <c r="I13" s="96">
        <f>'Master scoresheet'!I58</f>
        <v>0</v>
      </c>
      <c r="J13" s="95">
        <f t="shared" si="1"/>
        <v>13</v>
      </c>
      <c r="K13" s="96">
        <f>'Master scoresheet'!K58</f>
        <v>0</v>
      </c>
      <c r="L13" s="95">
        <f t="shared" si="2"/>
        <v>13</v>
      </c>
    </row>
    <row r="14" spans="1:37" x14ac:dyDescent="0.2">
      <c r="A14" s="60">
        <v>54</v>
      </c>
      <c r="B14" s="61" t="s">
        <v>126</v>
      </c>
      <c r="C14" s="61" t="s">
        <v>127</v>
      </c>
      <c r="D14" s="60" t="s">
        <v>112</v>
      </c>
      <c r="E14" s="60" t="s">
        <v>29</v>
      </c>
      <c r="F14" s="60" t="s">
        <v>17</v>
      </c>
      <c r="G14" s="31">
        <f>'Master scoresheet'!G59</f>
        <v>11.75</v>
      </c>
      <c r="H14" s="19">
        <f t="shared" si="0"/>
        <v>9</v>
      </c>
      <c r="I14" s="31">
        <f>'Master scoresheet'!I59</f>
        <v>12.45</v>
      </c>
      <c r="J14" s="19">
        <f t="shared" si="1"/>
        <v>5</v>
      </c>
      <c r="K14" s="31">
        <f>'Master scoresheet'!K59</f>
        <v>24.2</v>
      </c>
      <c r="L14" s="19">
        <f t="shared" si="2"/>
        <v>8</v>
      </c>
    </row>
    <row r="15" spans="1:37" x14ac:dyDescent="0.2">
      <c r="A15" s="21">
        <v>113</v>
      </c>
      <c r="B15" s="21" t="s">
        <v>226</v>
      </c>
      <c r="C15" s="21" t="s">
        <v>205</v>
      </c>
      <c r="D15" s="21" t="s">
        <v>195</v>
      </c>
      <c r="E15" s="21" t="s">
        <v>29</v>
      </c>
      <c r="F15" s="21" t="s">
        <v>17</v>
      </c>
      <c r="G15" s="31">
        <f>'Master scoresheet'!G118</f>
        <v>11.75</v>
      </c>
      <c r="H15" s="19">
        <f t="shared" si="0"/>
        <v>9</v>
      </c>
      <c r="I15" s="31">
        <f>'Master scoresheet'!I118</f>
        <v>12.35</v>
      </c>
      <c r="J15" s="19">
        <f t="shared" si="1"/>
        <v>9</v>
      </c>
      <c r="K15" s="31">
        <f>'Master scoresheet'!K118</f>
        <v>24.1</v>
      </c>
      <c r="L15" s="19">
        <f t="shared" si="2"/>
        <v>10</v>
      </c>
    </row>
    <row r="16" spans="1:37" x14ac:dyDescent="0.2">
      <c r="A16" s="21">
        <v>114</v>
      </c>
      <c r="B16" s="21" t="s">
        <v>60</v>
      </c>
      <c r="C16" s="21" t="s">
        <v>227</v>
      </c>
      <c r="D16" s="21" t="s">
        <v>195</v>
      </c>
      <c r="E16" s="21" t="s">
        <v>29</v>
      </c>
      <c r="F16" s="21" t="s">
        <v>17</v>
      </c>
      <c r="G16" s="31">
        <f>'Master scoresheet'!G119</f>
        <v>12.6</v>
      </c>
      <c r="H16" s="19">
        <f t="shared" si="0"/>
        <v>3</v>
      </c>
      <c r="I16" s="31">
        <f>'Master scoresheet'!I119</f>
        <v>12.8</v>
      </c>
      <c r="J16" s="19">
        <f t="shared" si="1"/>
        <v>1</v>
      </c>
      <c r="K16" s="31">
        <f>'Master scoresheet'!K119</f>
        <v>25.4</v>
      </c>
      <c r="L16" s="19">
        <f t="shared" si="2"/>
        <v>2</v>
      </c>
    </row>
    <row r="17" spans="1:12" x14ac:dyDescent="0.2">
      <c r="A17" s="21">
        <v>115</v>
      </c>
      <c r="B17" s="21" t="s">
        <v>228</v>
      </c>
      <c r="C17" s="21" t="s">
        <v>229</v>
      </c>
      <c r="D17" s="21" t="s">
        <v>195</v>
      </c>
      <c r="E17" s="21" t="s">
        <v>29</v>
      </c>
      <c r="F17" s="21" t="s">
        <v>17</v>
      </c>
      <c r="G17" s="31">
        <f>'Master scoresheet'!G120</f>
        <v>11.95</v>
      </c>
      <c r="H17" s="19">
        <f t="shared" si="0"/>
        <v>6</v>
      </c>
      <c r="I17" s="31">
        <f>'Master scoresheet'!I120</f>
        <v>12.3</v>
      </c>
      <c r="J17" s="19">
        <f t="shared" si="1"/>
        <v>10</v>
      </c>
      <c r="K17" s="31">
        <f>'Master scoresheet'!K120</f>
        <v>24.25</v>
      </c>
      <c r="L17" s="19">
        <f t="shared" si="2"/>
        <v>7</v>
      </c>
    </row>
    <row r="18" spans="1:12" x14ac:dyDescent="0.2">
      <c r="A18" s="30">
        <v>141</v>
      </c>
      <c r="B18" s="30" t="s">
        <v>268</v>
      </c>
      <c r="C18" s="30" t="s">
        <v>269</v>
      </c>
      <c r="D18" s="30" t="s">
        <v>242</v>
      </c>
      <c r="E18" s="30" t="s">
        <v>29</v>
      </c>
      <c r="F18" s="30" t="s">
        <v>17</v>
      </c>
      <c r="G18" s="31">
        <f>'Master scoresheet'!G146</f>
        <v>11.5</v>
      </c>
      <c r="H18" s="19">
        <f t="shared" si="0"/>
        <v>11</v>
      </c>
      <c r="I18" s="31">
        <f>'Master scoresheet'!I146</f>
        <v>10.85</v>
      </c>
      <c r="J18" s="19">
        <f t="shared" si="1"/>
        <v>12</v>
      </c>
      <c r="K18" s="31">
        <f>'Master scoresheet'!K146</f>
        <v>22.35</v>
      </c>
      <c r="L18" s="19">
        <f t="shared" si="2"/>
        <v>12</v>
      </c>
    </row>
  </sheetData>
  <mergeCells count="4">
    <mergeCell ref="A1:L1"/>
    <mergeCell ref="A2:L2"/>
    <mergeCell ref="A3:L3"/>
    <mergeCell ref="M5:O5"/>
  </mergeCells>
  <conditionalFormatting sqref="H6:H18">
    <cfRule type="cellIs" dxfId="181" priority="127" operator="between">
      <formula>1</formula>
      <formula>1</formula>
    </cfRule>
    <cfRule type="cellIs" dxfId="180" priority="126" operator="between">
      <formula>2</formula>
      <formula>2</formula>
    </cfRule>
    <cfRule type="cellIs" dxfId="179" priority="125" operator="between">
      <formula>3</formula>
      <formula>3</formula>
    </cfRule>
    <cfRule type="cellIs" dxfId="178" priority="124" operator="between">
      <formula>4</formula>
      <formula>4</formula>
    </cfRule>
    <cfRule type="cellIs" dxfId="177" priority="122" operator="between">
      <formula>5</formula>
      <formula>5</formula>
    </cfRule>
    <cfRule type="cellIs" dxfId="176" priority="121" operator="between">
      <formula>5</formula>
      <formula>5</formula>
    </cfRule>
    <cfRule type="cellIs" dxfId="175" priority="120" operator="between">
      <formula>6</formula>
      <formula>6</formula>
    </cfRule>
    <cfRule type="cellIs" dxfId="174" priority="119" operator="between">
      <formula>1</formula>
      <formula>1</formula>
    </cfRule>
    <cfRule type="cellIs" dxfId="173" priority="117" operator="between">
      <formula>2</formula>
      <formula>2</formula>
    </cfRule>
    <cfRule type="cellIs" dxfId="172" priority="116" operator="between">
      <formula>3</formula>
      <formula>3</formula>
    </cfRule>
    <cfRule type="cellIs" dxfId="171" priority="115" operator="between">
      <formula>4</formula>
      <formula>4</formula>
    </cfRule>
    <cfRule type="cellIs" dxfId="170" priority="114" operator="between">
      <formula>5</formula>
      <formula>5</formula>
    </cfRule>
    <cfRule type="cellIs" dxfId="169" priority="113" operator="between">
      <formula>6</formula>
      <formula>6</formula>
    </cfRule>
    <cfRule type="cellIs" priority="112" operator="between">
      <formula>1</formula>
      <formula>6</formula>
    </cfRule>
    <cfRule type="cellIs" dxfId="168" priority="111" operator="between">
      <formula>1</formula>
      <formula>1</formula>
    </cfRule>
    <cfRule type="cellIs" dxfId="167" priority="110" operator="between">
      <formula>2</formula>
      <formula>2</formula>
    </cfRule>
    <cfRule type="cellIs" dxfId="166" priority="109" operator="between">
      <formula>3</formula>
      <formula>3</formula>
    </cfRule>
    <cfRule type="cellIs" dxfId="165" priority="108" operator="between">
      <formula>4</formula>
      <formula>4</formula>
    </cfRule>
    <cfRule type="cellIs" priority="107" operator="between">
      <formula>5</formula>
      <formula>5</formula>
    </cfRule>
    <cfRule type="cellIs" dxfId="164" priority="106" operator="between">
      <formula>5</formula>
      <formula>5</formula>
    </cfRule>
    <cfRule type="cellIs" dxfId="163" priority="105" operator="between">
      <formula>5</formula>
      <formula>5</formula>
    </cfRule>
    <cfRule type="cellIs" dxfId="162" priority="104" operator="between">
      <formula>6</formula>
      <formula>6</formula>
    </cfRule>
    <cfRule type="cellIs" dxfId="161" priority="103" operator="between">
      <formula>1</formula>
      <formula>1</formula>
    </cfRule>
    <cfRule type="cellIs" priority="102" operator="between">
      <formula>2</formula>
      <formula>2</formula>
    </cfRule>
    <cfRule type="cellIs" dxfId="160" priority="101" operator="between">
      <formula>2</formula>
      <formula>2</formula>
    </cfRule>
    <cfRule type="cellIs" dxfId="159" priority="100" operator="between">
      <formula>3</formula>
      <formula>3</formula>
    </cfRule>
    <cfRule type="cellIs" dxfId="158" priority="99" operator="between">
      <formula>4</formula>
      <formula>4</formula>
    </cfRule>
    <cfRule type="cellIs" dxfId="157" priority="98" operator="between">
      <formula>5</formula>
      <formula>5</formula>
    </cfRule>
    <cfRule type="cellIs" dxfId="156" priority="97" operator="between">
      <formula>6</formula>
      <formula>6</formula>
    </cfRule>
  </conditionalFormatting>
  <conditionalFormatting sqref="J6:J18">
    <cfRule type="cellIs" dxfId="155" priority="71" operator="between">
      <formula>1</formula>
      <formula>1</formula>
    </cfRule>
    <cfRule type="cellIs" dxfId="154" priority="77" operator="between">
      <formula>3</formula>
      <formula>3</formula>
    </cfRule>
    <cfRule type="cellIs" dxfId="153" priority="95" operator="between">
      <formula>1</formula>
      <formula>1</formula>
    </cfRule>
    <cfRule type="cellIs" dxfId="152" priority="94" operator="between">
      <formula>2</formula>
      <formula>2</formula>
    </cfRule>
    <cfRule type="cellIs" dxfId="151" priority="93" operator="between">
      <formula>3</formula>
      <formula>3</formula>
    </cfRule>
    <cfRule type="cellIs" dxfId="150" priority="92" operator="between">
      <formula>4</formula>
      <formula>4</formula>
    </cfRule>
    <cfRule type="cellIs" dxfId="149" priority="90" operator="between">
      <formula>5</formula>
      <formula>5</formula>
    </cfRule>
    <cfRule type="cellIs" dxfId="148" priority="89" operator="between">
      <formula>5</formula>
      <formula>5</formula>
    </cfRule>
    <cfRule type="cellIs" dxfId="147" priority="88" operator="between">
      <formula>6</formula>
      <formula>6</formula>
    </cfRule>
    <cfRule type="cellIs" dxfId="146" priority="87" operator="between">
      <formula>1</formula>
      <formula>1</formula>
    </cfRule>
    <cfRule type="cellIs" dxfId="145" priority="85" operator="between">
      <formula>2</formula>
      <formula>2</formula>
    </cfRule>
    <cfRule type="cellIs" dxfId="144" priority="84" operator="between">
      <formula>3</formula>
      <formula>3</formula>
    </cfRule>
    <cfRule type="cellIs" dxfId="143" priority="83" operator="between">
      <formula>4</formula>
      <formula>4</formula>
    </cfRule>
    <cfRule type="cellIs" dxfId="142" priority="82" operator="between">
      <formula>5</formula>
      <formula>5</formula>
    </cfRule>
    <cfRule type="cellIs" dxfId="141" priority="81" operator="between">
      <formula>6</formula>
      <formula>6</formula>
    </cfRule>
    <cfRule type="cellIs" priority="80" operator="between">
      <formula>1</formula>
      <formula>6</formula>
    </cfRule>
    <cfRule type="cellIs" dxfId="140" priority="65" operator="between">
      <formula>6</formula>
      <formula>6</formula>
    </cfRule>
    <cfRule type="cellIs" dxfId="139" priority="66" operator="between">
      <formula>5</formula>
      <formula>5</formula>
    </cfRule>
    <cfRule type="cellIs" dxfId="138" priority="67" operator="between">
      <formula>4</formula>
      <formula>4</formula>
    </cfRule>
    <cfRule type="cellIs" dxfId="137" priority="68" operator="between">
      <formula>3</formula>
      <formula>3</formula>
    </cfRule>
    <cfRule type="cellIs" dxfId="136" priority="69" operator="between">
      <formula>2</formula>
      <formula>2</formula>
    </cfRule>
    <cfRule type="cellIs" priority="70" operator="between">
      <formula>2</formula>
      <formula>2</formula>
    </cfRule>
    <cfRule type="cellIs" dxfId="135" priority="79" operator="between">
      <formula>1</formula>
      <formula>1</formula>
    </cfRule>
    <cfRule type="cellIs" dxfId="134" priority="72" operator="between">
      <formula>6</formula>
      <formula>6</formula>
    </cfRule>
    <cfRule type="cellIs" dxfId="133" priority="73" operator="between">
      <formula>5</formula>
      <formula>5</formula>
    </cfRule>
    <cfRule type="cellIs" dxfId="132" priority="74" operator="between">
      <formula>5</formula>
      <formula>5</formula>
    </cfRule>
    <cfRule type="cellIs" priority="75" operator="between">
      <formula>5</formula>
      <formula>5</formula>
    </cfRule>
    <cfRule type="cellIs" dxfId="131" priority="76" operator="between">
      <formula>4</formula>
      <formula>4</formula>
    </cfRule>
    <cfRule type="cellIs" dxfId="130" priority="78" operator="between">
      <formula>2</formula>
      <formula>2</formula>
    </cfRule>
  </conditionalFormatting>
  <conditionalFormatting sqref="L6:L18">
    <cfRule type="cellIs" dxfId="129" priority="47" operator="between">
      <formula>1</formula>
      <formula>1</formula>
    </cfRule>
    <cfRule type="cellIs" dxfId="128" priority="33" operator="between">
      <formula>6</formula>
      <formula>6</formula>
    </cfRule>
    <cfRule type="cellIs" dxfId="127" priority="63" operator="between">
      <formula>1</formula>
      <formula>1</formula>
    </cfRule>
    <cfRule type="cellIs" dxfId="126" priority="62" operator="between">
      <formula>2</formula>
      <formula>2</formula>
    </cfRule>
    <cfRule type="cellIs" dxfId="125" priority="61" operator="between">
      <formula>3</formula>
      <formula>3</formula>
    </cfRule>
    <cfRule type="cellIs" dxfId="124" priority="60" operator="between">
      <formula>4</formula>
      <formula>4</formula>
    </cfRule>
    <cfRule type="cellIs" dxfId="123" priority="58" operator="between">
      <formula>5</formula>
      <formula>5</formula>
    </cfRule>
    <cfRule type="cellIs" dxfId="122" priority="57" operator="between">
      <formula>5</formula>
      <formula>5</formula>
    </cfRule>
    <cfRule type="cellIs" dxfId="121" priority="56" operator="between">
      <formula>6</formula>
      <formula>6</formula>
    </cfRule>
    <cfRule type="cellIs" dxfId="120" priority="55" operator="between">
      <formula>1</formula>
      <formula>1</formula>
    </cfRule>
    <cfRule type="cellIs" dxfId="119" priority="53" operator="between">
      <formula>2</formula>
      <formula>2</formula>
    </cfRule>
    <cfRule type="cellIs" dxfId="118" priority="52" operator="between">
      <formula>3</formula>
      <formula>3</formula>
    </cfRule>
    <cfRule type="cellIs" dxfId="117" priority="51" operator="between">
      <formula>4</formula>
      <formula>4</formula>
    </cfRule>
    <cfRule type="cellIs" dxfId="116" priority="50" operator="between">
      <formula>5</formula>
      <formula>5</formula>
    </cfRule>
    <cfRule type="cellIs" dxfId="115" priority="49" operator="between">
      <formula>6</formula>
      <formula>6</formula>
    </cfRule>
    <cfRule type="cellIs" priority="48" operator="between">
      <formula>1</formula>
      <formula>6</formula>
    </cfRule>
    <cfRule type="cellIs" dxfId="114" priority="45" operator="between">
      <formula>3</formula>
      <formula>3</formula>
    </cfRule>
    <cfRule type="cellIs" dxfId="113" priority="44" operator="between">
      <formula>4</formula>
      <formula>4</formula>
    </cfRule>
    <cfRule type="cellIs" priority="43" operator="between">
      <formula>5</formula>
      <formula>5</formula>
    </cfRule>
    <cfRule type="cellIs" dxfId="112" priority="42" operator="between">
      <formula>5</formula>
      <formula>5</formula>
    </cfRule>
    <cfRule type="cellIs" dxfId="111" priority="41" operator="between">
      <formula>5</formula>
      <formula>5</formula>
    </cfRule>
    <cfRule type="cellIs" dxfId="110" priority="40" operator="between">
      <formula>6</formula>
      <formula>6</formula>
    </cfRule>
    <cfRule type="cellIs" dxfId="109" priority="39" operator="between">
      <formula>1</formula>
      <formula>1</formula>
    </cfRule>
    <cfRule type="cellIs" priority="38" operator="between">
      <formula>2</formula>
      <formula>2</formula>
    </cfRule>
    <cfRule type="cellIs" dxfId="108" priority="37" operator="between">
      <formula>2</formula>
      <formula>2</formula>
    </cfRule>
    <cfRule type="cellIs" dxfId="107" priority="36" operator="between">
      <formula>3</formula>
      <formula>3</formula>
    </cfRule>
    <cfRule type="cellIs" dxfId="106" priority="35" operator="between">
      <formula>4</formula>
      <formula>4</formula>
    </cfRule>
    <cfRule type="cellIs" dxfId="105" priority="34" operator="between">
      <formula>5</formula>
      <formula>5</formula>
    </cfRule>
    <cfRule type="cellIs" dxfId="104" priority="46" operator="between">
      <formula>2</formula>
      <formula>2</formula>
    </cfRule>
  </conditionalFormatting>
  <conditionalFormatting sqref="O6:O8">
    <cfRule type="cellIs" priority="32" operator="between">
      <formula>1</formula>
      <formula>6</formula>
    </cfRule>
    <cfRule type="cellIs" dxfId="103" priority="31" operator="between">
      <formula>1</formula>
      <formula>1</formula>
    </cfRule>
    <cfRule type="cellIs" dxfId="102" priority="30" operator="between">
      <formula>2</formula>
      <formula>2</formula>
    </cfRule>
    <cfRule type="cellIs" dxfId="101" priority="29" operator="between">
      <formula>3</formula>
      <formula>3</formula>
    </cfRule>
    <cfRule type="cellIs" dxfId="100" priority="28" operator="between">
      <formula>4</formula>
      <formula>4</formula>
    </cfRule>
    <cfRule type="cellIs" priority="27" operator="between">
      <formula>5</formula>
      <formula>5</formula>
    </cfRule>
    <cfRule type="cellIs" dxfId="99" priority="26" operator="between">
      <formula>5</formula>
      <formula>5</formula>
    </cfRule>
    <cfRule type="cellIs" dxfId="98" priority="25" operator="between">
      <formula>5</formula>
      <formula>5</formula>
    </cfRule>
    <cfRule type="cellIs" dxfId="97" priority="24" operator="between">
      <formula>6</formula>
      <formula>6</formula>
    </cfRule>
    <cfRule type="cellIs" dxfId="96" priority="23" operator="between">
      <formula>1</formula>
      <formula>1</formula>
    </cfRule>
    <cfRule type="cellIs" priority="22" operator="between">
      <formula>2</formula>
      <formula>2</formula>
    </cfRule>
    <cfRule type="cellIs" dxfId="95" priority="21" operator="between">
      <formula>2</formula>
      <formula>2</formula>
    </cfRule>
    <cfRule type="cellIs" dxfId="94" priority="20" operator="between">
      <formula>3</formula>
      <formula>3</formula>
    </cfRule>
    <cfRule type="cellIs" dxfId="93" priority="19" operator="between">
      <formula>4</formula>
      <formula>4</formula>
    </cfRule>
    <cfRule type="cellIs" dxfId="92" priority="18" operator="between">
      <formula>5</formula>
      <formula>5</formula>
    </cfRule>
    <cfRule type="cellIs" dxfId="91" priority="17" operator="between">
      <formula>6</formula>
      <formula>6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46537-C0AB-4593-AEFB-7ECCFA97EFDB}">
  <sheetPr>
    <tabColor rgb="FF00B050"/>
  </sheetPr>
  <dimension ref="A1:AK11"/>
  <sheetViews>
    <sheetView workbookViewId="0">
      <selection activeCell="O6" sqref="O6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7.164062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8" customHeight="1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43">
        <v>3</v>
      </c>
      <c r="B6" s="43" t="s">
        <v>22</v>
      </c>
      <c r="C6" s="43" t="s">
        <v>23</v>
      </c>
      <c r="D6" s="43" t="s">
        <v>15</v>
      </c>
      <c r="E6" s="43" t="s">
        <v>24</v>
      </c>
      <c r="F6" s="43" t="s">
        <v>17</v>
      </c>
      <c r="G6" s="31">
        <f>'Master scoresheet'!G8</f>
        <v>12.85</v>
      </c>
      <c r="H6" s="19">
        <f t="shared" ref="H6:H7" si="0">RANK(G6,G$6:G$249)</f>
        <v>2</v>
      </c>
      <c r="I6" s="31">
        <f>'Master scoresheet'!I8</f>
        <v>12.7</v>
      </c>
      <c r="J6" s="19">
        <f t="shared" ref="J6:J7" si="1">RANK(I6,I$6:I$249)</f>
        <v>2</v>
      </c>
      <c r="K6" s="31">
        <f>'Master scoresheet'!K8</f>
        <v>25.549999999999997</v>
      </c>
      <c r="L6" s="19">
        <f t="shared" ref="L6:L7" si="2">RANK(K6,K$6:K$249)</f>
        <v>2</v>
      </c>
      <c r="M6" s="17" t="s">
        <v>15</v>
      </c>
      <c r="N6" s="16" cm="1">
        <f t="array" ref="N6">SUM(LARGE(K6:K7,{1,2}))</f>
        <v>52.699999999999996</v>
      </c>
      <c r="O6" s="13">
        <v>1</v>
      </c>
    </row>
    <row r="7" spans="1:37" x14ac:dyDescent="0.2">
      <c r="A7" s="45">
        <v>4</v>
      </c>
      <c r="B7" s="45" t="s">
        <v>25</v>
      </c>
      <c r="C7" s="45" t="s">
        <v>26</v>
      </c>
      <c r="D7" s="45" t="s">
        <v>15</v>
      </c>
      <c r="E7" s="45" t="s">
        <v>24</v>
      </c>
      <c r="F7" s="45" t="s">
        <v>17</v>
      </c>
      <c r="G7" s="31">
        <f>'Master scoresheet'!G9</f>
        <v>13.35</v>
      </c>
      <c r="H7" s="30">
        <f t="shared" si="0"/>
        <v>1</v>
      </c>
      <c r="I7" s="31">
        <f>'Master scoresheet'!I9</f>
        <v>13.8</v>
      </c>
      <c r="J7" s="30">
        <f t="shared" si="1"/>
        <v>1</v>
      </c>
      <c r="K7" s="31">
        <f>'Master scoresheet'!K9</f>
        <v>27.15</v>
      </c>
      <c r="L7" s="30">
        <f t="shared" si="2"/>
        <v>1</v>
      </c>
      <c r="M7" s="14"/>
      <c r="N7" s="69"/>
      <c r="O7" s="14"/>
    </row>
    <row r="8" spans="1:37" x14ac:dyDescent="0.2">
      <c r="M8" s="15"/>
      <c r="N8" s="15"/>
      <c r="O8" s="15"/>
    </row>
    <row r="9" spans="1:37" x14ac:dyDescent="0.2">
      <c r="M9" s="15"/>
      <c r="N9" s="15"/>
      <c r="O9" s="15"/>
    </row>
    <row r="10" spans="1:37" x14ac:dyDescent="0.2">
      <c r="M10" s="15"/>
      <c r="N10" s="15"/>
      <c r="O10" s="15"/>
    </row>
    <row r="11" spans="1:37" x14ac:dyDescent="0.2">
      <c r="M11" s="15"/>
      <c r="N11" s="15"/>
      <c r="O11" s="15"/>
    </row>
  </sheetData>
  <mergeCells count="4">
    <mergeCell ref="A1:L1"/>
    <mergeCell ref="A2:L2"/>
    <mergeCell ref="A3:L3"/>
    <mergeCell ref="M5:O5"/>
  </mergeCells>
  <conditionalFormatting sqref="H6:H7 J6:J7 L6:L7">
    <cfRule type="cellIs" dxfId="90" priority="1" operator="between">
      <formula>6</formula>
      <formula>6</formula>
    </cfRule>
    <cfRule type="cellIs" dxfId="89" priority="2" operator="between">
      <formula>5</formula>
      <formula>5</formula>
    </cfRule>
    <cfRule type="cellIs" dxfId="88" priority="3" operator="between">
      <formula>4</formula>
      <formula>4</formula>
    </cfRule>
    <cfRule type="cellIs" dxfId="87" priority="4" operator="between">
      <formula>3</formula>
      <formula>3</formula>
    </cfRule>
    <cfRule type="cellIs" dxfId="86" priority="5" operator="between">
      <formula>2</formula>
      <formula>2</formula>
    </cfRule>
    <cfRule type="cellIs" priority="6" operator="between">
      <formula>2</formula>
      <formula>2</formula>
    </cfRule>
    <cfRule type="cellIs" dxfId="85" priority="7" operator="between">
      <formula>1</formula>
      <formula>1</formula>
    </cfRule>
    <cfRule type="cellIs" dxfId="84" priority="8" operator="between">
      <formula>6</formula>
      <formula>6</formula>
    </cfRule>
    <cfRule type="cellIs" dxfId="83" priority="9" operator="between">
      <formula>5</formula>
      <formula>5</formula>
    </cfRule>
    <cfRule type="cellIs" dxfId="82" priority="10" operator="between">
      <formula>5</formula>
      <formula>5</formula>
    </cfRule>
    <cfRule type="cellIs" priority="11" operator="between">
      <formula>5</formula>
      <formula>5</formula>
    </cfRule>
    <cfRule type="cellIs" dxfId="81" priority="12" operator="between">
      <formula>4</formula>
      <formula>4</formula>
    </cfRule>
    <cfRule type="cellIs" dxfId="80" priority="13" operator="between">
      <formula>3</formula>
      <formula>3</formula>
    </cfRule>
    <cfRule type="cellIs" dxfId="79" priority="14" operator="between">
      <formula>2</formula>
      <formula>2</formula>
    </cfRule>
    <cfRule type="cellIs" dxfId="78" priority="15" operator="between">
      <formula>1</formula>
      <formula>1</formula>
    </cfRule>
    <cfRule type="cellIs" priority="16" operator="between">
      <formula>1</formula>
      <formula>6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BE88-5D88-4F59-AC17-2DD7B3584658}">
  <sheetPr>
    <tabColor rgb="FF00B050"/>
  </sheetPr>
  <dimension ref="A1:AK6"/>
  <sheetViews>
    <sheetView workbookViewId="0">
      <selection activeCell="Q5" sqref="Q5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7.164062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AI5" s="3"/>
      <c r="AJ5" s="2"/>
      <c r="AK5" s="1"/>
    </row>
    <row r="6" spans="1:37" x14ac:dyDescent="0.2">
      <c r="A6" s="30">
        <v>1</v>
      </c>
      <c r="B6" s="30" t="s">
        <v>13</v>
      </c>
      <c r="C6" s="30" t="s">
        <v>14</v>
      </c>
      <c r="D6" s="30" t="s">
        <v>15</v>
      </c>
      <c r="E6" s="30" t="s">
        <v>16</v>
      </c>
      <c r="F6" s="30" t="s">
        <v>17</v>
      </c>
      <c r="G6" s="31">
        <f>Table1[[#This Row],[Floor]]</f>
        <v>12.15</v>
      </c>
      <c r="H6" s="19">
        <f t="shared" ref="H6" si="0">RANK(G6,G$6:G$249)</f>
        <v>1</v>
      </c>
      <c r="I6" s="31">
        <f>Table1[[#This Row],[Floor]]</f>
        <v>12.15</v>
      </c>
      <c r="J6" s="19">
        <f t="shared" ref="J6" si="1">RANK(I6,I$6:I$249)</f>
        <v>1</v>
      </c>
      <c r="K6" s="31">
        <f>Table1[[#This Row],[Floor]]</f>
        <v>12.15</v>
      </c>
      <c r="L6" s="19">
        <f t="shared" ref="L6" si="2">RANK(K6,K$6:K$249)</f>
        <v>1</v>
      </c>
    </row>
  </sheetData>
  <mergeCells count="3">
    <mergeCell ref="A1:L1"/>
    <mergeCell ref="A2:L2"/>
    <mergeCell ref="A3:L3"/>
  </mergeCells>
  <conditionalFormatting sqref="H6 J6 L6">
    <cfRule type="cellIs" dxfId="77" priority="1" operator="between">
      <formula>6</formula>
      <formula>6</formula>
    </cfRule>
    <cfRule type="cellIs" dxfId="76" priority="2" operator="between">
      <formula>5</formula>
      <formula>5</formula>
    </cfRule>
    <cfRule type="cellIs" dxfId="75" priority="3" operator="between">
      <formula>4</formula>
      <formula>4</formula>
    </cfRule>
    <cfRule type="cellIs" dxfId="74" priority="4" operator="between">
      <formula>3</formula>
      <formula>3</formula>
    </cfRule>
    <cfRule type="cellIs" dxfId="73" priority="5" operator="between">
      <formula>2</formula>
      <formula>2</formula>
    </cfRule>
    <cfRule type="cellIs" priority="6" operator="between">
      <formula>2</formula>
      <formula>2</formula>
    </cfRule>
    <cfRule type="cellIs" dxfId="72" priority="7" operator="between">
      <formula>1</formula>
      <formula>1</formula>
    </cfRule>
    <cfRule type="cellIs" dxfId="71" priority="8" operator="between">
      <formula>6</formula>
      <formula>6</formula>
    </cfRule>
    <cfRule type="cellIs" dxfId="70" priority="9" operator="between">
      <formula>5</formula>
      <formula>5</formula>
    </cfRule>
    <cfRule type="cellIs" dxfId="69" priority="10" operator="between">
      <formula>5</formula>
      <formula>5</formula>
    </cfRule>
    <cfRule type="cellIs" priority="11" operator="between">
      <formula>5</formula>
      <formula>5</formula>
    </cfRule>
    <cfRule type="cellIs" dxfId="68" priority="12" operator="between">
      <formula>4</formula>
      <formula>4</formula>
    </cfRule>
    <cfRule type="cellIs" dxfId="67" priority="13" operator="between">
      <formula>3</formula>
      <formula>3</formula>
    </cfRule>
    <cfRule type="cellIs" dxfId="66" priority="14" operator="between">
      <formula>2</formula>
      <formula>2</formula>
    </cfRule>
    <cfRule type="cellIs" dxfId="65" priority="15" operator="between">
      <formula>1</formula>
      <formula>1</formula>
    </cfRule>
    <cfRule type="cellIs" priority="16" operator="between">
      <formula>1</formula>
      <formula>6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9EE97-8B81-4CB7-A95C-D2D3CAA3DED7}">
  <sheetPr>
    <tabColor theme="8" tint="-0.249977111117893"/>
  </sheetPr>
  <dimension ref="A1:AK6"/>
  <sheetViews>
    <sheetView workbookViewId="0">
      <selection activeCell="G7" sqref="G7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9.3320312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AI5" s="3"/>
      <c r="AJ5" s="2"/>
      <c r="AK5" s="1"/>
    </row>
    <row r="6" spans="1:37" x14ac:dyDescent="0.2">
      <c r="A6" s="30">
        <v>122</v>
      </c>
      <c r="B6" s="30" t="s">
        <v>240</v>
      </c>
      <c r="C6" s="30" t="s">
        <v>241</v>
      </c>
      <c r="D6" s="30" t="s">
        <v>242</v>
      </c>
      <c r="E6" s="30" t="s">
        <v>33</v>
      </c>
      <c r="F6" s="30" t="s">
        <v>62</v>
      </c>
      <c r="G6" s="31">
        <v>10.3</v>
      </c>
      <c r="H6" s="19">
        <f t="shared" ref="H6" si="0">RANK(G6,G$6:G$249)</f>
        <v>1</v>
      </c>
      <c r="I6" s="31">
        <f>'Master scoresheet'!I127</f>
        <v>10.4</v>
      </c>
      <c r="J6" s="19">
        <f t="shared" ref="J6" si="1">RANK(I6,I$6:I$249)</f>
        <v>1</v>
      </c>
      <c r="K6" s="31">
        <f>'Master scoresheet'!K127</f>
        <v>20.700000000000003</v>
      </c>
      <c r="L6" s="19">
        <f t="shared" ref="L6" si="2">RANK(K6,K$6:K$249)</f>
        <v>1</v>
      </c>
    </row>
  </sheetData>
  <mergeCells count="3">
    <mergeCell ref="A1:L1"/>
    <mergeCell ref="A2:L2"/>
    <mergeCell ref="A3:L3"/>
  </mergeCells>
  <conditionalFormatting sqref="H6 J6 L6">
    <cfRule type="cellIs" dxfId="64" priority="1" operator="between">
      <formula>6</formula>
      <formula>6</formula>
    </cfRule>
    <cfRule type="cellIs" dxfId="63" priority="2" operator="between">
      <formula>5</formula>
      <formula>5</formula>
    </cfRule>
    <cfRule type="cellIs" dxfId="62" priority="3" operator="between">
      <formula>4</formula>
      <formula>4</formula>
    </cfRule>
    <cfRule type="cellIs" dxfId="61" priority="4" operator="between">
      <formula>3</formula>
      <formula>3</formula>
    </cfRule>
    <cfRule type="cellIs" dxfId="60" priority="5" operator="between">
      <formula>2</formula>
      <formula>2</formula>
    </cfRule>
    <cfRule type="cellIs" priority="6" operator="between">
      <formula>2</formula>
      <formula>2</formula>
    </cfRule>
    <cfRule type="cellIs" dxfId="59" priority="7" operator="between">
      <formula>1</formula>
      <formula>1</formula>
    </cfRule>
    <cfRule type="cellIs" dxfId="58" priority="8" operator="between">
      <formula>6</formula>
      <formula>6</formula>
    </cfRule>
    <cfRule type="cellIs" dxfId="57" priority="9" operator="between">
      <formula>5</formula>
      <formula>5</formula>
    </cfRule>
    <cfRule type="cellIs" dxfId="56" priority="10" operator="between">
      <formula>5</formula>
      <formula>5</formula>
    </cfRule>
    <cfRule type="cellIs" priority="11" operator="between">
      <formula>5</formula>
      <formula>5</formula>
    </cfRule>
    <cfRule type="cellIs" dxfId="55" priority="12" operator="between">
      <formula>4</formula>
      <formula>4</formula>
    </cfRule>
    <cfRule type="cellIs" dxfId="54" priority="13" operator="between">
      <formula>3</formula>
      <formula>3</formula>
    </cfRule>
    <cfRule type="cellIs" dxfId="53" priority="14" operator="between">
      <formula>2</formula>
      <formula>2</formula>
    </cfRule>
    <cfRule type="cellIs" dxfId="52" priority="15" operator="between">
      <formula>1</formula>
      <formula>1</formula>
    </cfRule>
    <cfRule type="cellIs" priority="16" operator="between">
      <formula>1</formula>
      <formula>6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433EB-2CB1-46B8-8463-B7F05A251807}">
  <sheetPr>
    <tabColor theme="8" tint="-0.249977111117893"/>
  </sheetPr>
  <dimension ref="A1:AK11"/>
  <sheetViews>
    <sheetView workbookViewId="0">
      <selection activeCell="L11" sqref="L11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0.664062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  <col min="13" max="13" width="10.33203125" bestFit="1" customWidth="1"/>
    <col min="14" max="14" width="5.5" bestFit="1" customWidth="1"/>
    <col min="15" max="15" width="2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60">
        <v>65</v>
      </c>
      <c r="B6" s="74" t="s">
        <v>51</v>
      </c>
      <c r="C6" s="74" t="s">
        <v>145</v>
      </c>
      <c r="D6" s="60" t="s">
        <v>112</v>
      </c>
      <c r="E6" s="60" t="s">
        <v>24</v>
      </c>
      <c r="F6" s="60" t="s">
        <v>62</v>
      </c>
      <c r="G6" s="31">
        <f>'Master scoresheet'!G70</f>
        <v>11.95</v>
      </c>
      <c r="H6" s="19">
        <f t="shared" ref="H6:H11" si="0">RANK(G6,G$6:G$249)</f>
        <v>4</v>
      </c>
      <c r="I6" s="31">
        <f>'Master scoresheet'!I70</f>
        <v>12.6</v>
      </c>
      <c r="J6" s="19">
        <f t="shared" ref="J6:J11" si="1">RANK(I6,I$6:I$249)</f>
        <v>4</v>
      </c>
      <c r="K6" s="31">
        <f>'Master scoresheet'!K70</f>
        <v>24.549999999999997</v>
      </c>
      <c r="L6" s="19">
        <f t="shared" ref="L6:L11" si="2">RANK(K6,K$6:K$249)</f>
        <v>3</v>
      </c>
      <c r="M6" s="63" t="s">
        <v>279</v>
      </c>
      <c r="N6" s="18" cm="1">
        <f t="array" ref="N6">SUM(LARGE(K6:K10,{1,2}))</f>
        <v>49.599999999999994</v>
      </c>
      <c r="O6" s="19">
        <f>RANK(N6,N$6:N$244)</f>
        <v>1</v>
      </c>
    </row>
    <row r="7" spans="1:37" x14ac:dyDescent="0.2">
      <c r="A7" s="60">
        <v>66</v>
      </c>
      <c r="B7" s="60" t="s">
        <v>146</v>
      </c>
      <c r="C7" s="60" t="s">
        <v>147</v>
      </c>
      <c r="D7" s="60" t="s">
        <v>112</v>
      </c>
      <c r="E7" s="60" t="s">
        <v>24</v>
      </c>
      <c r="F7" s="60" t="s">
        <v>62</v>
      </c>
      <c r="G7" s="31">
        <f>'Master scoresheet'!G71</f>
        <v>11.7</v>
      </c>
      <c r="H7" s="19">
        <f t="shared" si="0"/>
        <v>5</v>
      </c>
      <c r="I7" s="31">
        <f>'Master scoresheet'!I71</f>
        <v>11.3</v>
      </c>
      <c r="J7" s="19">
        <f t="shared" si="1"/>
        <v>5</v>
      </c>
      <c r="K7" s="31">
        <f>'Master scoresheet'!K71</f>
        <v>23</v>
      </c>
      <c r="L7" s="19">
        <f t="shared" si="2"/>
        <v>4</v>
      </c>
    </row>
    <row r="8" spans="1:37" x14ac:dyDescent="0.2">
      <c r="A8" s="104">
        <v>67</v>
      </c>
      <c r="B8" s="104" t="s">
        <v>80</v>
      </c>
      <c r="C8" s="104" t="s">
        <v>148</v>
      </c>
      <c r="D8" s="104" t="s">
        <v>112</v>
      </c>
      <c r="E8" s="104" t="s">
        <v>24</v>
      </c>
      <c r="F8" s="104" t="s">
        <v>62</v>
      </c>
      <c r="G8" s="96">
        <f>'Master scoresheet'!G72</f>
        <v>0</v>
      </c>
      <c r="H8" s="95">
        <f t="shared" si="0"/>
        <v>6</v>
      </c>
      <c r="I8" s="96">
        <f>'Master scoresheet'!I72</f>
        <v>0</v>
      </c>
      <c r="J8" s="95">
        <f t="shared" si="1"/>
        <v>6</v>
      </c>
      <c r="K8" s="96">
        <f>'Master scoresheet'!K72</f>
        <v>0</v>
      </c>
      <c r="L8" s="95">
        <f t="shared" si="2"/>
        <v>5</v>
      </c>
    </row>
    <row r="9" spans="1:37" x14ac:dyDescent="0.2">
      <c r="A9" s="60">
        <v>68</v>
      </c>
      <c r="B9" s="60" t="s">
        <v>149</v>
      </c>
      <c r="C9" s="60" t="s">
        <v>150</v>
      </c>
      <c r="D9" s="60" t="s">
        <v>112</v>
      </c>
      <c r="E9" s="60" t="s">
        <v>24</v>
      </c>
      <c r="F9" s="60" t="s">
        <v>62</v>
      </c>
      <c r="G9" s="31">
        <f>'Master scoresheet'!G73</f>
        <v>12.2</v>
      </c>
      <c r="H9" s="19">
        <f t="shared" si="0"/>
        <v>3</v>
      </c>
      <c r="I9" s="31">
        <f>'Master scoresheet'!I73</f>
        <v>12.95</v>
      </c>
      <c r="J9" s="19">
        <f t="shared" si="1"/>
        <v>1</v>
      </c>
      <c r="K9" s="31">
        <v>0</v>
      </c>
      <c r="L9" s="19">
        <f t="shared" si="2"/>
        <v>5</v>
      </c>
    </row>
    <row r="10" spans="1:37" x14ac:dyDescent="0.2">
      <c r="A10" s="60">
        <v>69</v>
      </c>
      <c r="B10" s="60" t="s">
        <v>151</v>
      </c>
      <c r="C10" s="60" t="s">
        <v>152</v>
      </c>
      <c r="D10" s="60" t="s">
        <v>112</v>
      </c>
      <c r="E10" s="60" t="s">
        <v>24</v>
      </c>
      <c r="F10" s="60" t="s">
        <v>62</v>
      </c>
      <c r="G10" s="31">
        <f>'Master scoresheet'!G74</f>
        <v>12.35</v>
      </c>
      <c r="H10" s="19">
        <f t="shared" si="0"/>
        <v>2</v>
      </c>
      <c r="I10" s="31">
        <f>'Master scoresheet'!I74</f>
        <v>12.7</v>
      </c>
      <c r="J10" s="19">
        <f t="shared" si="1"/>
        <v>2</v>
      </c>
      <c r="K10" s="31">
        <f>'Master scoresheet'!K74</f>
        <v>25.049999999999997</v>
      </c>
      <c r="L10" s="19">
        <f t="shared" si="2"/>
        <v>2</v>
      </c>
    </row>
    <row r="11" spans="1:37" x14ac:dyDescent="0.2">
      <c r="A11" s="30">
        <v>79</v>
      </c>
      <c r="B11" s="30" t="s">
        <v>170</v>
      </c>
      <c r="C11" s="30" t="s">
        <v>171</v>
      </c>
      <c r="D11" s="30" t="s">
        <v>165</v>
      </c>
      <c r="E11" s="30" t="s">
        <v>24</v>
      </c>
      <c r="F11" s="30" t="s">
        <v>62</v>
      </c>
      <c r="G11" s="31">
        <f>'Master scoresheet'!G84</f>
        <v>12.45</v>
      </c>
      <c r="H11" s="19">
        <f t="shared" si="0"/>
        <v>1</v>
      </c>
      <c r="I11" s="31">
        <f>'Master scoresheet'!I84</f>
        <v>12.7</v>
      </c>
      <c r="J11" s="19">
        <f t="shared" si="1"/>
        <v>2</v>
      </c>
      <c r="K11" s="31">
        <f>'Master scoresheet'!K84</f>
        <v>25.15</v>
      </c>
      <c r="L11" s="19">
        <f t="shared" si="2"/>
        <v>1</v>
      </c>
    </row>
  </sheetData>
  <mergeCells count="4">
    <mergeCell ref="A1:L1"/>
    <mergeCell ref="A2:L2"/>
    <mergeCell ref="A3:L3"/>
    <mergeCell ref="M5:O5"/>
  </mergeCells>
  <conditionalFormatting sqref="J6:J11">
    <cfRule type="cellIs" dxfId="51" priority="33" operator="between">
      <formula>6</formula>
      <formula>6</formula>
    </cfRule>
    <cfRule type="cellIs" priority="48" operator="between">
      <formula>1</formula>
      <formula>6</formula>
    </cfRule>
    <cfRule type="cellIs" dxfId="50" priority="47" operator="between">
      <formula>1</formula>
      <formula>1</formula>
    </cfRule>
    <cfRule type="cellIs" dxfId="49" priority="46" operator="between">
      <formula>2</formula>
      <formula>2</formula>
    </cfRule>
    <cfRule type="cellIs" dxfId="48" priority="45" operator="between">
      <formula>3</formula>
      <formula>3</formula>
    </cfRule>
    <cfRule type="cellIs" dxfId="47" priority="44" operator="between">
      <formula>4</formula>
      <formula>4</formula>
    </cfRule>
    <cfRule type="cellIs" priority="43" operator="between">
      <formula>5</formula>
      <formula>5</formula>
    </cfRule>
    <cfRule type="cellIs" dxfId="46" priority="42" operator="between">
      <formula>5</formula>
      <formula>5</formula>
    </cfRule>
    <cfRule type="cellIs" dxfId="45" priority="41" operator="between">
      <formula>5</formula>
      <formula>5</formula>
    </cfRule>
    <cfRule type="cellIs" dxfId="44" priority="40" operator="between">
      <formula>6</formula>
      <formula>6</formula>
    </cfRule>
    <cfRule type="cellIs" dxfId="43" priority="39" operator="between">
      <formula>1</formula>
      <formula>1</formula>
    </cfRule>
    <cfRule type="cellIs" priority="38" operator="between">
      <formula>2</formula>
      <formula>2</formula>
    </cfRule>
    <cfRule type="cellIs" dxfId="42" priority="37" operator="between">
      <formula>2</formula>
      <formula>2</formula>
    </cfRule>
    <cfRule type="cellIs" dxfId="41" priority="36" operator="between">
      <formula>3</formula>
      <formula>3</formula>
    </cfRule>
    <cfRule type="cellIs" dxfId="40" priority="35" operator="between">
      <formula>4</formula>
      <formula>4</formula>
    </cfRule>
    <cfRule type="cellIs" dxfId="39" priority="34" operator="between">
      <formula>5</formula>
      <formula>5</formula>
    </cfRule>
  </conditionalFormatting>
  <conditionalFormatting sqref="L6:L11">
    <cfRule type="cellIs" dxfId="38" priority="17" operator="between">
      <formula>6</formula>
      <formula>6</formula>
    </cfRule>
    <cfRule type="cellIs" priority="32" operator="between">
      <formula>1</formula>
      <formula>6</formula>
    </cfRule>
    <cfRule type="cellIs" dxfId="37" priority="31" operator="between">
      <formula>1</formula>
      <formula>1</formula>
    </cfRule>
    <cfRule type="cellIs" dxfId="36" priority="30" operator="between">
      <formula>2</formula>
      <formula>2</formula>
    </cfRule>
    <cfRule type="cellIs" dxfId="35" priority="29" operator="between">
      <formula>3</formula>
      <formula>3</formula>
    </cfRule>
    <cfRule type="cellIs" dxfId="34" priority="28" operator="between">
      <formula>4</formula>
      <formula>4</formula>
    </cfRule>
    <cfRule type="cellIs" priority="27" operator="between">
      <formula>5</formula>
      <formula>5</formula>
    </cfRule>
    <cfRule type="cellIs" dxfId="33" priority="26" operator="between">
      <formula>5</formula>
      <formula>5</formula>
    </cfRule>
    <cfRule type="cellIs" dxfId="32" priority="25" operator="between">
      <formula>5</formula>
      <formula>5</formula>
    </cfRule>
    <cfRule type="cellIs" dxfId="31" priority="24" operator="between">
      <formula>6</formula>
      <formula>6</formula>
    </cfRule>
    <cfRule type="cellIs" dxfId="30" priority="23" operator="between">
      <formula>1</formula>
      <formula>1</formula>
    </cfRule>
    <cfRule type="cellIs" priority="22" operator="between">
      <formula>2</formula>
      <formula>2</formula>
    </cfRule>
    <cfRule type="cellIs" dxfId="29" priority="21" operator="between">
      <formula>2</formula>
      <formula>2</formula>
    </cfRule>
    <cfRule type="cellIs" dxfId="28" priority="20" operator="between">
      <formula>3</formula>
      <formula>3</formula>
    </cfRule>
    <cfRule type="cellIs" dxfId="27" priority="19" operator="between">
      <formula>4</formula>
      <formula>4</formula>
    </cfRule>
    <cfRule type="cellIs" dxfId="26" priority="18" operator="between">
      <formula>5</formula>
      <formula>5</formula>
    </cfRule>
  </conditionalFormatting>
  <conditionalFormatting sqref="O6 H6:H11">
    <cfRule type="cellIs" dxfId="25" priority="49" operator="between">
      <formula>6</formula>
      <formula>6</formula>
    </cfRule>
    <cfRule type="cellIs" dxfId="24" priority="50" operator="between">
      <formula>5</formula>
      <formula>5</formula>
    </cfRule>
    <cfRule type="cellIs" dxfId="23" priority="51" operator="between">
      <formula>4</formula>
      <formula>4</formula>
    </cfRule>
    <cfRule type="cellIs" dxfId="22" priority="52" operator="between">
      <formula>3</formula>
      <formula>3</formula>
    </cfRule>
    <cfRule type="cellIs" dxfId="21" priority="53" operator="between">
      <formula>2</formula>
      <formula>2</formula>
    </cfRule>
    <cfRule type="cellIs" priority="54" operator="between">
      <formula>2</formula>
      <formula>2</formula>
    </cfRule>
    <cfRule type="cellIs" dxfId="20" priority="55" operator="between">
      <formula>1</formula>
      <formula>1</formula>
    </cfRule>
    <cfRule type="cellIs" dxfId="19" priority="56" operator="between">
      <formula>6</formula>
      <formula>6</formula>
    </cfRule>
    <cfRule type="cellIs" dxfId="18" priority="57" operator="between">
      <formula>5</formula>
      <formula>5</formula>
    </cfRule>
    <cfRule type="cellIs" dxfId="17" priority="58" operator="between">
      <formula>5</formula>
      <formula>5</formula>
    </cfRule>
    <cfRule type="cellIs" priority="59" operator="between">
      <formula>5</formula>
      <formula>5</formula>
    </cfRule>
    <cfRule type="cellIs" dxfId="16" priority="60" operator="between">
      <formula>4</formula>
      <formula>4</formula>
    </cfRule>
    <cfRule type="cellIs" dxfId="15" priority="61" operator="between">
      <formula>3</formula>
      <formula>3</formula>
    </cfRule>
    <cfRule type="cellIs" dxfId="14" priority="62" operator="between">
      <formula>2</formula>
      <formula>2</formula>
    </cfRule>
    <cfRule type="cellIs" dxfId="13" priority="63" operator="between">
      <formula>1</formula>
      <formula>1</formula>
    </cfRule>
    <cfRule type="cellIs" priority="64" operator="between">
      <formula>1</formula>
      <formula>6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7FBD7-D42F-464F-A5EC-B2F7474145E1}">
  <sheetPr>
    <tabColor theme="8" tint="-0.249977111117893"/>
  </sheetPr>
  <dimension ref="A1:AK6"/>
  <sheetViews>
    <sheetView workbookViewId="0">
      <selection activeCell="F14" sqref="F14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7.164062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AI5" s="3"/>
      <c r="AJ5" s="2"/>
      <c r="AK5" s="1"/>
    </row>
    <row r="6" spans="1:37" x14ac:dyDescent="0.2">
      <c r="A6" s="30">
        <v>20</v>
      </c>
      <c r="B6" s="30" t="s">
        <v>60</v>
      </c>
      <c r="C6" s="30" t="s">
        <v>61</v>
      </c>
      <c r="D6" s="30" t="s">
        <v>15</v>
      </c>
      <c r="E6" s="30" t="s">
        <v>16</v>
      </c>
      <c r="F6" s="30" t="s">
        <v>62</v>
      </c>
      <c r="G6" s="31">
        <f>'Master scoresheet'!G25</f>
        <v>12.8</v>
      </c>
      <c r="H6" s="19">
        <f t="shared" ref="H6" si="0">RANK(G6,G$6:G$249)</f>
        <v>1</v>
      </c>
      <c r="I6" s="31">
        <f>'[2]20'!$I$18</f>
        <v>12.8</v>
      </c>
      <c r="J6" s="19">
        <f t="shared" ref="J6" si="1">RANK(I6,I$6:I$249)</f>
        <v>1</v>
      </c>
      <c r="K6" s="31">
        <f>Table1[[#This Row],[Floor]]+Table1[[#This Row],[Vault]]</f>
        <v>24.65</v>
      </c>
      <c r="L6" s="19">
        <f t="shared" ref="L6" si="2">RANK(K6,K$6:K$249)</f>
        <v>1</v>
      </c>
    </row>
  </sheetData>
  <mergeCells count="3">
    <mergeCell ref="A1:L1"/>
    <mergeCell ref="A2:L2"/>
    <mergeCell ref="A3:L3"/>
  </mergeCells>
  <conditionalFormatting sqref="H6 J6 L6">
    <cfRule type="cellIs" dxfId="12" priority="1" operator="between">
      <formula>6</formula>
      <formula>6</formula>
    </cfRule>
    <cfRule type="cellIs" dxfId="11" priority="2" operator="between">
      <formula>5</formula>
      <formula>5</formula>
    </cfRule>
    <cfRule type="cellIs" dxfId="10" priority="3" operator="between">
      <formula>4</formula>
      <formula>4</formula>
    </cfRule>
    <cfRule type="cellIs" dxfId="9" priority="4" operator="between">
      <formula>3</formula>
      <formula>3</formula>
    </cfRule>
    <cfRule type="cellIs" dxfId="8" priority="5" operator="between">
      <formula>2</formula>
      <formula>2</formula>
    </cfRule>
    <cfRule type="cellIs" priority="6" operator="between">
      <formula>2</formula>
      <formula>2</formula>
    </cfRule>
    <cfRule type="cellIs" dxfId="7" priority="7" operator="between">
      <formula>1</formula>
      <formula>1</formula>
    </cfRule>
    <cfRule type="cellIs" dxfId="6" priority="8" operator="between">
      <formula>6</formula>
      <formula>6</formula>
    </cfRule>
    <cfRule type="cellIs" dxfId="5" priority="9" operator="between">
      <formula>5</formula>
      <formula>5</formula>
    </cfRule>
    <cfRule type="cellIs" dxfId="4" priority="10" operator="between">
      <formula>5</formula>
      <formula>5</formula>
    </cfRule>
    <cfRule type="cellIs" priority="11" operator="between">
      <formula>5</formula>
      <formula>5</formula>
    </cfRule>
    <cfRule type="cellIs" dxfId="3" priority="12" operator="between">
      <formula>4</formula>
      <formula>4</formula>
    </cfRule>
    <cfRule type="cellIs" dxfId="2" priority="13" operator="between">
      <formula>3</formula>
      <formula>3</formula>
    </cfRule>
    <cfRule type="cellIs" dxfId="1" priority="14" operator="between">
      <formula>2</formula>
      <formula>2</formula>
    </cfRule>
    <cfRule type="cellIs" dxfId="0" priority="15" operator="between">
      <formula>1</formula>
      <formula>1</formula>
    </cfRule>
    <cfRule type="cellIs" priority="16" operator="between">
      <formula>1</formula>
      <formula>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4499A-4681-4EC2-8568-8D2EB94450B7}">
  <sheetPr>
    <tabColor rgb="FFFFFF00"/>
  </sheetPr>
  <dimension ref="A1:AK15"/>
  <sheetViews>
    <sheetView tabSelected="1" workbookViewId="0">
      <selection activeCell="D17" sqref="D17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  <col min="14" max="14" width="7.332031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103">
        <v>26</v>
      </c>
      <c r="B6" s="103" t="s">
        <v>72</v>
      </c>
      <c r="C6" s="103" t="s">
        <v>73</v>
      </c>
      <c r="D6" s="103" t="s">
        <v>15</v>
      </c>
      <c r="E6" s="103" t="s">
        <v>20</v>
      </c>
      <c r="F6" s="103" t="s">
        <v>44</v>
      </c>
      <c r="G6" s="96">
        <f>'Master scoresheet'!G31</f>
        <v>0</v>
      </c>
      <c r="H6" s="95">
        <f>RANK(G6,G$6:G$249)</f>
        <v>10</v>
      </c>
      <c r="I6" s="96">
        <f>'Master scoresheet'!I31</f>
        <v>0</v>
      </c>
      <c r="J6" s="95">
        <f>RANK(I6,I$6:I$249)</f>
        <v>10</v>
      </c>
      <c r="K6" s="96">
        <f>'Master scoresheet'!K31</f>
        <v>0</v>
      </c>
      <c r="L6" s="95">
        <f>RANK(K6,K$6:K$249)</f>
        <v>10</v>
      </c>
      <c r="M6" s="35" t="s">
        <v>165</v>
      </c>
      <c r="N6" s="18" cm="1">
        <f t="array" ref="N6">SUM(LARGE(K10:K14,{1,2,3}))</f>
        <v>66.099999999999994</v>
      </c>
      <c r="O6" s="19">
        <f>RANK(N6,N$6:N$245)</f>
        <v>1</v>
      </c>
    </row>
    <row r="7" spans="1:37" x14ac:dyDescent="0.2">
      <c r="A7" s="30">
        <v>27</v>
      </c>
      <c r="B7" s="30" t="s">
        <v>36</v>
      </c>
      <c r="C7" s="30" t="s">
        <v>74</v>
      </c>
      <c r="D7" s="30" t="s">
        <v>15</v>
      </c>
      <c r="E7" s="30" t="s">
        <v>20</v>
      </c>
      <c r="F7" s="30" t="s">
        <v>44</v>
      </c>
      <c r="G7" s="31">
        <f>'Master scoresheet'!G32</f>
        <v>11.05</v>
      </c>
      <c r="H7" s="30">
        <f t="shared" ref="H7" si="0">RANK(G7,G$6:G$249)</f>
        <v>8</v>
      </c>
      <c r="I7" s="31">
        <f>'Master scoresheet'!I32</f>
        <v>10.6</v>
      </c>
      <c r="J7" s="30">
        <f t="shared" ref="J7" si="1">RANK(I7,I$6:I$249)</f>
        <v>1</v>
      </c>
      <c r="K7" s="31">
        <f>'Master scoresheet'!K32</f>
        <v>21.65</v>
      </c>
      <c r="L7" s="30">
        <f t="shared" ref="L7" si="2">RANK(K7,K$6:K$249)</f>
        <v>6</v>
      </c>
    </row>
    <row r="8" spans="1:37" x14ac:dyDescent="0.2">
      <c r="A8" s="30">
        <v>77</v>
      </c>
      <c r="B8" s="30" t="s">
        <v>51</v>
      </c>
      <c r="C8" s="30" t="s">
        <v>92</v>
      </c>
      <c r="D8" s="30" t="s">
        <v>165</v>
      </c>
      <c r="E8" s="30" t="s">
        <v>20</v>
      </c>
      <c r="F8" s="30" t="s">
        <v>44</v>
      </c>
      <c r="G8" s="31">
        <f>'Master scoresheet'!G82</f>
        <v>11.25</v>
      </c>
      <c r="H8" s="19">
        <f t="shared" ref="H8:H15" si="3">RANK(G8,G$6:G$249)</f>
        <v>5</v>
      </c>
      <c r="I8" s="31">
        <f>'Master scoresheet'!I82</f>
        <v>9.9499999999999993</v>
      </c>
      <c r="J8" s="19">
        <f t="shared" ref="J8:J15" si="4">RANK(I8,I$6:I$249)</f>
        <v>8</v>
      </c>
      <c r="K8" s="31">
        <f>'Master scoresheet'!K82</f>
        <v>21.2</v>
      </c>
      <c r="L8" s="19">
        <f t="shared" ref="L8:L15" si="5">RANK(K8,K$6:K$249)</f>
        <v>8</v>
      </c>
    </row>
    <row r="9" spans="1:37" x14ac:dyDescent="0.2">
      <c r="A9" s="30">
        <v>84</v>
      </c>
      <c r="B9" s="30" t="s">
        <v>51</v>
      </c>
      <c r="C9" s="30" t="s">
        <v>32</v>
      </c>
      <c r="D9" s="30" t="s">
        <v>165</v>
      </c>
      <c r="E9" s="30" t="s">
        <v>20</v>
      </c>
      <c r="F9" s="30" t="s">
        <v>44</v>
      </c>
      <c r="G9" s="31">
        <f>'Master scoresheet'!G89</f>
        <v>10.9</v>
      </c>
      <c r="H9" s="30">
        <f t="shared" si="3"/>
        <v>9</v>
      </c>
      <c r="I9" s="31">
        <f>'Master scoresheet'!I89</f>
        <v>10.050000000000001</v>
      </c>
      <c r="J9" s="30">
        <f t="shared" si="4"/>
        <v>6</v>
      </c>
      <c r="K9" s="31">
        <f>'Master scoresheet'!K89</f>
        <v>20.950000000000003</v>
      </c>
      <c r="L9" s="30">
        <f t="shared" si="5"/>
        <v>9</v>
      </c>
    </row>
    <row r="10" spans="1:37" x14ac:dyDescent="0.2">
      <c r="A10" s="36">
        <v>88</v>
      </c>
      <c r="B10" s="36" t="s">
        <v>186</v>
      </c>
      <c r="C10" s="36" t="s">
        <v>187</v>
      </c>
      <c r="D10" s="36" t="s">
        <v>165</v>
      </c>
      <c r="E10" s="36" t="s">
        <v>20</v>
      </c>
      <c r="F10" s="36" t="s">
        <v>44</v>
      </c>
      <c r="G10" s="37">
        <f>'Master scoresheet'!G93</f>
        <v>12</v>
      </c>
      <c r="H10" s="19">
        <f t="shared" si="3"/>
        <v>1</v>
      </c>
      <c r="I10" s="31">
        <f>'Master scoresheet'!I93</f>
        <v>9.9</v>
      </c>
      <c r="J10" s="19">
        <f t="shared" si="4"/>
        <v>9</v>
      </c>
      <c r="K10" s="31">
        <f>'Master scoresheet'!K93</f>
        <v>21.9</v>
      </c>
      <c r="L10" s="19">
        <f t="shared" si="5"/>
        <v>3</v>
      </c>
    </row>
    <row r="11" spans="1:37" x14ac:dyDescent="0.2">
      <c r="A11" s="38">
        <v>89</v>
      </c>
      <c r="B11" s="38" t="s">
        <v>188</v>
      </c>
      <c r="C11" s="38" t="s">
        <v>189</v>
      </c>
      <c r="D11" s="38" t="s">
        <v>165</v>
      </c>
      <c r="E11" s="38" t="s">
        <v>20</v>
      </c>
      <c r="F11" s="38" t="s">
        <v>44</v>
      </c>
      <c r="G11" s="39">
        <f>'Master scoresheet'!G94</f>
        <v>11.25</v>
      </c>
      <c r="H11" s="30">
        <f t="shared" si="3"/>
        <v>5</v>
      </c>
      <c r="I11" s="31">
        <f>'Master scoresheet'!I94</f>
        <v>10.1</v>
      </c>
      <c r="J11" s="30">
        <f t="shared" si="4"/>
        <v>4</v>
      </c>
      <c r="K11" s="31">
        <f>'Master scoresheet'!K94</f>
        <v>21.35</v>
      </c>
      <c r="L11" s="30">
        <f t="shared" si="5"/>
        <v>7</v>
      </c>
    </row>
    <row r="12" spans="1:37" x14ac:dyDescent="0.2">
      <c r="A12" s="36">
        <v>90</v>
      </c>
      <c r="B12" s="36" t="s">
        <v>190</v>
      </c>
      <c r="C12" s="36" t="s">
        <v>189</v>
      </c>
      <c r="D12" s="36" t="s">
        <v>165</v>
      </c>
      <c r="E12" s="36" t="s">
        <v>20</v>
      </c>
      <c r="F12" s="36" t="s">
        <v>44</v>
      </c>
      <c r="G12" s="37">
        <f>'Master scoresheet'!G95</f>
        <v>11.7</v>
      </c>
      <c r="H12" s="19">
        <f t="shared" si="3"/>
        <v>4</v>
      </c>
      <c r="I12" s="31">
        <f>'Master scoresheet'!I95</f>
        <v>10</v>
      </c>
      <c r="J12" s="19">
        <f t="shared" si="4"/>
        <v>7</v>
      </c>
      <c r="K12" s="31">
        <f>'Master scoresheet'!K95</f>
        <v>21.7</v>
      </c>
      <c r="L12" s="19">
        <f t="shared" si="5"/>
        <v>4</v>
      </c>
    </row>
    <row r="13" spans="1:37" x14ac:dyDescent="0.2">
      <c r="A13" s="38">
        <v>91</v>
      </c>
      <c r="B13" s="38" t="s">
        <v>191</v>
      </c>
      <c r="C13" s="38" t="s">
        <v>192</v>
      </c>
      <c r="D13" s="38" t="s">
        <v>165</v>
      </c>
      <c r="E13" s="38" t="s">
        <v>20</v>
      </c>
      <c r="F13" s="38" t="s">
        <v>44</v>
      </c>
      <c r="G13" s="39">
        <f>'Master scoresheet'!G96</f>
        <v>11.95</v>
      </c>
      <c r="H13" s="30">
        <f t="shared" si="3"/>
        <v>2</v>
      </c>
      <c r="I13" s="31">
        <f>'Master scoresheet'!I96</f>
        <v>10.3</v>
      </c>
      <c r="J13" s="30">
        <f t="shared" si="4"/>
        <v>3</v>
      </c>
      <c r="K13" s="31">
        <f>'Master scoresheet'!K96</f>
        <v>22.25</v>
      </c>
      <c r="L13" s="30">
        <f t="shared" si="5"/>
        <v>1</v>
      </c>
    </row>
    <row r="14" spans="1:37" x14ac:dyDescent="0.2">
      <c r="A14" s="36">
        <v>92</v>
      </c>
      <c r="B14" s="36" t="s">
        <v>132</v>
      </c>
      <c r="C14" s="36" t="s">
        <v>193</v>
      </c>
      <c r="D14" s="36" t="s">
        <v>165</v>
      </c>
      <c r="E14" s="36" t="s">
        <v>20</v>
      </c>
      <c r="F14" s="36" t="s">
        <v>44</v>
      </c>
      <c r="G14" s="37">
        <f>'Master scoresheet'!G97</f>
        <v>11.85</v>
      </c>
      <c r="H14" s="19">
        <f t="shared" si="3"/>
        <v>3</v>
      </c>
      <c r="I14" s="31">
        <f>'Master scoresheet'!I97</f>
        <v>10.1</v>
      </c>
      <c r="J14" s="19">
        <f t="shared" si="4"/>
        <v>4</v>
      </c>
      <c r="K14" s="31">
        <f>'Master scoresheet'!K97</f>
        <v>21.95</v>
      </c>
      <c r="L14" s="19">
        <f t="shared" si="5"/>
        <v>2</v>
      </c>
    </row>
    <row r="15" spans="1:37" x14ac:dyDescent="0.2">
      <c r="A15" s="30">
        <v>99</v>
      </c>
      <c r="B15" s="30" t="s">
        <v>204</v>
      </c>
      <c r="C15" s="30" t="s">
        <v>205</v>
      </c>
      <c r="D15" s="30" t="s">
        <v>195</v>
      </c>
      <c r="E15" s="30" t="s">
        <v>20</v>
      </c>
      <c r="F15" s="30" t="s">
        <v>44</v>
      </c>
      <c r="G15" s="31">
        <f>'Master scoresheet'!G104</f>
        <v>11.25</v>
      </c>
      <c r="H15" s="30">
        <f t="shared" si="3"/>
        <v>5</v>
      </c>
      <c r="I15" s="31">
        <f>'Master scoresheet'!I104</f>
        <v>10.45</v>
      </c>
      <c r="J15" s="30">
        <f t="shared" si="4"/>
        <v>2</v>
      </c>
      <c r="K15" s="31">
        <f>'Master scoresheet'!K104</f>
        <v>21.7</v>
      </c>
      <c r="L15" s="30">
        <f t="shared" si="5"/>
        <v>4</v>
      </c>
    </row>
  </sheetData>
  <mergeCells count="4">
    <mergeCell ref="A1:L1"/>
    <mergeCell ref="A2:L2"/>
    <mergeCell ref="A3:L3"/>
    <mergeCell ref="M5:O5"/>
  </mergeCells>
  <conditionalFormatting sqref="H6:H15 J6:J15 L6:L15">
    <cfRule type="cellIs" priority="32" operator="between">
      <formula>1</formula>
      <formula>6</formula>
    </cfRule>
    <cfRule type="cellIs" dxfId="688" priority="17" operator="between">
      <formula>6</formula>
      <formula>6</formula>
    </cfRule>
    <cfRule type="cellIs" dxfId="687" priority="18" operator="between">
      <formula>5</formula>
      <formula>5</formula>
    </cfRule>
    <cfRule type="cellIs" dxfId="686" priority="19" operator="between">
      <formula>4</formula>
      <formula>4</formula>
    </cfRule>
    <cfRule type="cellIs" dxfId="685" priority="20" operator="between">
      <formula>3</formula>
      <formula>3</formula>
    </cfRule>
    <cfRule type="cellIs" dxfId="684" priority="21" operator="between">
      <formula>2</formula>
      <formula>2</formula>
    </cfRule>
    <cfRule type="cellIs" priority="22" operator="between">
      <formula>2</formula>
      <formula>2</formula>
    </cfRule>
    <cfRule type="cellIs" dxfId="683" priority="23" operator="between">
      <formula>1</formula>
      <formula>1</formula>
    </cfRule>
    <cfRule type="cellIs" dxfId="682" priority="24" operator="between">
      <formula>6</formula>
      <formula>6</formula>
    </cfRule>
    <cfRule type="cellIs" dxfId="681" priority="31" operator="between">
      <formula>1</formula>
      <formula>1</formula>
    </cfRule>
    <cfRule type="cellIs" dxfId="680" priority="30" operator="between">
      <formula>2</formula>
      <formula>2</formula>
    </cfRule>
    <cfRule type="cellIs" dxfId="679" priority="29" operator="between">
      <formula>3</formula>
      <formula>3</formula>
    </cfRule>
    <cfRule type="cellIs" dxfId="678" priority="28" operator="between">
      <formula>4</formula>
      <formula>4</formula>
    </cfRule>
    <cfRule type="cellIs" priority="27" operator="between">
      <formula>5</formula>
      <formula>5</formula>
    </cfRule>
    <cfRule type="cellIs" dxfId="677" priority="26" operator="between">
      <formula>5</formula>
      <formula>5</formula>
    </cfRule>
    <cfRule type="cellIs" dxfId="676" priority="25" operator="between">
      <formula>5</formula>
      <formula>5</formula>
    </cfRule>
  </conditionalFormatting>
  <conditionalFormatting sqref="O6">
    <cfRule type="cellIs" dxfId="675" priority="9" operator="between">
      <formula>5</formula>
      <formula>5</formula>
    </cfRule>
    <cfRule type="cellIs" dxfId="674" priority="10" operator="between">
      <formula>5</formula>
      <formula>5</formula>
    </cfRule>
    <cfRule type="cellIs" priority="11" operator="between">
      <formula>5</formula>
      <formula>5</formula>
    </cfRule>
    <cfRule type="cellIs" dxfId="673" priority="12" operator="between">
      <formula>4</formula>
      <formula>4</formula>
    </cfRule>
    <cfRule type="cellIs" dxfId="672" priority="13" operator="between">
      <formula>3</formula>
      <formula>3</formula>
    </cfRule>
    <cfRule type="cellIs" dxfId="671" priority="14" operator="between">
      <formula>2</formula>
      <formula>2</formula>
    </cfRule>
    <cfRule type="cellIs" dxfId="670" priority="15" operator="between">
      <formula>1</formula>
      <formula>1</formula>
    </cfRule>
    <cfRule type="cellIs" priority="16" operator="between">
      <formula>1</formula>
      <formula>6</formula>
    </cfRule>
    <cfRule type="cellIs" dxfId="669" priority="8" operator="between">
      <formula>6</formula>
      <formula>6</formula>
    </cfRule>
    <cfRule type="cellIs" dxfId="668" priority="7" operator="between">
      <formula>1</formula>
      <formula>1</formula>
    </cfRule>
    <cfRule type="cellIs" priority="6" operator="between">
      <formula>2</formula>
      <formula>2</formula>
    </cfRule>
    <cfRule type="cellIs" dxfId="667" priority="5" operator="between">
      <formula>2</formula>
      <formula>2</formula>
    </cfRule>
    <cfRule type="cellIs" dxfId="666" priority="4" operator="between">
      <formula>3</formula>
      <formula>3</formula>
    </cfRule>
    <cfRule type="cellIs" dxfId="665" priority="3" operator="between">
      <formula>4</formula>
      <formula>4</formula>
    </cfRule>
    <cfRule type="cellIs" dxfId="664" priority="2" operator="between">
      <formula>5</formula>
      <formula>5</formula>
    </cfRule>
    <cfRule type="cellIs" dxfId="663" priority="1" operator="between">
      <formula>6</formula>
      <formula>6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8CB29-0282-41E4-8027-4F8F35B9F2AC}">
  <dimension ref="A1:AK5"/>
  <sheetViews>
    <sheetView workbookViewId="0">
      <selection activeCell="N19" sqref="N19"/>
    </sheetView>
  </sheetViews>
  <sheetFormatPr baseColWidth="10" defaultColWidth="8.83203125" defaultRowHeight="15" x14ac:dyDescent="0.2"/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7" t="s">
        <v>1</v>
      </c>
      <c r="B5" s="8" t="s">
        <v>2</v>
      </c>
      <c r="C5" s="8" t="s">
        <v>3</v>
      </c>
      <c r="D5" s="9" t="s">
        <v>4</v>
      </c>
      <c r="E5" s="9" t="s">
        <v>5</v>
      </c>
      <c r="F5" s="9" t="s">
        <v>6</v>
      </c>
      <c r="G5" s="10" t="s">
        <v>7</v>
      </c>
      <c r="H5" s="12" t="s">
        <v>8</v>
      </c>
      <c r="I5" s="10" t="s">
        <v>9</v>
      </c>
      <c r="J5" s="12" t="s">
        <v>10</v>
      </c>
      <c r="K5" s="11" t="s">
        <v>11</v>
      </c>
      <c r="L5" s="12" t="s">
        <v>12</v>
      </c>
      <c r="AI5" s="3"/>
      <c r="AJ5" s="2"/>
      <c r="AK5" s="1"/>
    </row>
  </sheetData>
  <mergeCells count="3">
    <mergeCell ref="A1:L1"/>
    <mergeCell ref="A2:L2"/>
    <mergeCell ref="A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78D2-6D7B-47A8-8244-EF50B6D57806}">
  <sheetPr>
    <tabColor rgb="FF00B050"/>
  </sheetPr>
  <dimension ref="A1:AK24"/>
  <sheetViews>
    <sheetView topLeftCell="A4" workbookViewId="0">
      <selection activeCell="B17" sqref="B17:F17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  <col min="13" max="13" width="11.332031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43">
        <v>11</v>
      </c>
      <c r="B6" s="43" t="s">
        <v>42</v>
      </c>
      <c r="C6" s="43" t="s">
        <v>43</v>
      </c>
      <c r="D6" s="43" t="s">
        <v>15</v>
      </c>
      <c r="E6" s="43" t="s">
        <v>33</v>
      </c>
      <c r="F6" s="43" t="s">
        <v>44</v>
      </c>
      <c r="G6" s="44">
        <f>'Master scoresheet'!G16</f>
        <v>10.45</v>
      </c>
      <c r="H6" s="19">
        <f>RANK(G6,G$6:G$249)</f>
        <v>11</v>
      </c>
      <c r="I6" s="31">
        <f>'Master scoresheet'!I16</f>
        <v>10.95</v>
      </c>
      <c r="J6" s="19">
        <f>RANK(I6,I$6:I$249)</f>
        <v>15</v>
      </c>
      <c r="K6" s="31">
        <f>'Master scoresheet'!K16</f>
        <v>21.4</v>
      </c>
      <c r="L6" s="19">
        <f>RANK(K6,K$6:K$249)</f>
        <v>13</v>
      </c>
      <c r="M6" s="40" t="s">
        <v>15</v>
      </c>
      <c r="N6" s="18" cm="1">
        <f t="array" ref="N6">SUM(LARGE(K6:K8,{1,2,3}))</f>
        <v>64.849999999999994</v>
      </c>
      <c r="O6" s="19">
        <f>RANK(N6,N$6:N$248)</f>
        <v>3</v>
      </c>
    </row>
    <row r="7" spans="1:37" x14ac:dyDescent="0.2">
      <c r="A7" s="45">
        <v>12</v>
      </c>
      <c r="B7" s="45" t="s">
        <v>45</v>
      </c>
      <c r="C7" s="45" t="s">
        <v>46</v>
      </c>
      <c r="D7" s="45" t="s">
        <v>15</v>
      </c>
      <c r="E7" s="45" t="s">
        <v>33</v>
      </c>
      <c r="F7" s="45" t="s">
        <v>44</v>
      </c>
      <c r="G7" s="46">
        <f>'Master scoresheet'!G17</f>
        <v>10.1</v>
      </c>
      <c r="H7" s="19">
        <f t="shared" ref="H7:H24" si="0">RANK(G7,G$6:G$249)</f>
        <v>14</v>
      </c>
      <c r="I7" s="31">
        <f>'Master scoresheet'!I17</f>
        <v>11.3</v>
      </c>
      <c r="J7" s="19">
        <f t="shared" ref="J7:J24" si="1">RANK(I7,I$6:I$249)</f>
        <v>3</v>
      </c>
      <c r="K7" s="31">
        <f>'Master scoresheet'!K17</f>
        <v>21.4</v>
      </c>
      <c r="L7" s="19">
        <f t="shared" ref="L7:L24" si="2">RANK(K7,K$6:K$249)</f>
        <v>13</v>
      </c>
      <c r="M7" s="41" t="s">
        <v>275</v>
      </c>
      <c r="N7" s="18" cm="1">
        <f t="array" ref="N7">SUM(LARGE(K9:K13,{1,2,3}))</f>
        <v>66.5</v>
      </c>
      <c r="O7" s="19">
        <f>RANK(N7,N$6:N$248)</f>
        <v>2</v>
      </c>
    </row>
    <row r="8" spans="1:37" x14ac:dyDescent="0.2">
      <c r="A8" s="43">
        <v>13</v>
      </c>
      <c r="B8" s="43" t="s">
        <v>47</v>
      </c>
      <c r="C8" s="43" t="s">
        <v>48</v>
      </c>
      <c r="D8" s="43" t="s">
        <v>15</v>
      </c>
      <c r="E8" s="43" t="s">
        <v>33</v>
      </c>
      <c r="F8" s="43" t="s">
        <v>44</v>
      </c>
      <c r="G8" s="44">
        <f>'Master scoresheet'!G18</f>
        <v>10.75</v>
      </c>
      <c r="H8" s="19">
        <f t="shared" si="0"/>
        <v>8</v>
      </c>
      <c r="I8" s="31">
        <f>'Master scoresheet'!I18</f>
        <v>11.3</v>
      </c>
      <c r="J8" s="19">
        <f t="shared" si="1"/>
        <v>3</v>
      </c>
      <c r="K8" s="31">
        <f>'Master scoresheet'!K18</f>
        <v>22.05</v>
      </c>
      <c r="L8" s="19">
        <f t="shared" si="2"/>
        <v>7</v>
      </c>
      <c r="M8" s="23" t="s">
        <v>276</v>
      </c>
      <c r="N8" s="18" cm="1">
        <f t="array" ref="N8">SUM(LARGE(K17:K21,{1,2,3}))</f>
        <v>66.8</v>
      </c>
      <c r="O8" s="19">
        <f>RANK(N8,N$6:N$248)</f>
        <v>1</v>
      </c>
    </row>
    <row r="9" spans="1:37" x14ac:dyDescent="0.2">
      <c r="A9" s="47">
        <v>40</v>
      </c>
      <c r="B9" s="47" t="s">
        <v>99</v>
      </c>
      <c r="C9" s="47" t="s">
        <v>100</v>
      </c>
      <c r="D9" s="47" t="s">
        <v>79</v>
      </c>
      <c r="E9" s="47" t="s">
        <v>33</v>
      </c>
      <c r="F9" s="47" t="s">
        <v>44</v>
      </c>
      <c r="G9" s="48">
        <f>'Master scoresheet'!G45</f>
        <v>10.4</v>
      </c>
      <c r="H9" s="19">
        <f t="shared" si="0"/>
        <v>12</v>
      </c>
      <c r="I9" s="31">
        <f>'Master scoresheet'!I45</f>
        <v>11.2</v>
      </c>
      <c r="J9" s="19">
        <f t="shared" si="1"/>
        <v>8</v>
      </c>
      <c r="K9" s="31">
        <f>'Master scoresheet'!K45</f>
        <v>21.6</v>
      </c>
      <c r="L9" s="19">
        <f t="shared" si="2"/>
        <v>11</v>
      </c>
      <c r="M9" s="42" t="s">
        <v>277</v>
      </c>
      <c r="N9" s="18" cm="1">
        <f t="array" ref="N9">SUM(LARGE(K22:K24,{1,2,3}))</f>
        <v>59.099999999999994</v>
      </c>
      <c r="O9" s="19">
        <f>RANK(N9,N$6:N$248)</f>
        <v>5</v>
      </c>
    </row>
    <row r="10" spans="1:37" x14ac:dyDescent="0.2">
      <c r="A10" s="49">
        <v>41</v>
      </c>
      <c r="B10" s="49" t="s">
        <v>101</v>
      </c>
      <c r="C10" s="49" t="s">
        <v>102</v>
      </c>
      <c r="D10" s="49" t="s">
        <v>79</v>
      </c>
      <c r="E10" s="49" t="s">
        <v>33</v>
      </c>
      <c r="F10" s="49" t="s">
        <v>44</v>
      </c>
      <c r="G10" s="50">
        <f>'Master scoresheet'!G46</f>
        <v>11.05</v>
      </c>
      <c r="H10" s="19">
        <f t="shared" si="0"/>
        <v>3</v>
      </c>
      <c r="I10" s="31">
        <f>'Master scoresheet'!I46</f>
        <v>11.45</v>
      </c>
      <c r="J10" s="19">
        <f t="shared" si="1"/>
        <v>1</v>
      </c>
      <c r="K10" s="31">
        <f>'Master scoresheet'!K46</f>
        <v>22.5</v>
      </c>
      <c r="L10" s="19">
        <f t="shared" si="2"/>
        <v>1</v>
      </c>
      <c r="M10" s="35" t="s">
        <v>165</v>
      </c>
      <c r="N10" s="18" cm="1">
        <f t="array" ref="N10">SUM(LARGE(K14:K16,{1,2,3}))</f>
        <v>62.25</v>
      </c>
      <c r="O10" s="19">
        <f>RANK(N10,N$6:N$244)</f>
        <v>4</v>
      </c>
    </row>
    <row r="11" spans="1:37" x14ac:dyDescent="0.2">
      <c r="A11" s="47">
        <v>42</v>
      </c>
      <c r="B11" s="47" t="s">
        <v>103</v>
      </c>
      <c r="C11" s="47" t="s">
        <v>104</v>
      </c>
      <c r="D11" s="47" t="s">
        <v>79</v>
      </c>
      <c r="E11" s="47" t="s">
        <v>33</v>
      </c>
      <c r="F11" s="47" t="s">
        <v>44</v>
      </c>
      <c r="G11" s="48">
        <f>'Master scoresheet'!G47</f>
        <v>10.9</v>
      </c>
      <c r="H11" s="19">
        <f t="shared" si="0"/>
        <v>6</v>
      </c>
      <c r="I11" s="31">
        <f>'Master scoresheet'!I47</f>
        <v>11.15</v>
      </c>
      <c r="J11" s="19">
        <f t="shared" si="1"/>
        <v>10</v>
      </c>
      <c r="K11" s="31">
        <f>'Master scoresheet'!K47</f>
        <v>22.05</v>
      </c>
      <c r="L11" s="19">
        <f t="shared" si="2"/>
        <v>7</v>
      </c>
    </row>
    <row r="12" spans="1:37" x14ac:dyDescent="0.2">
      <c r="A12" s="49">
        <v>43</v>
      </c>
      <c r="B12" s="49" t="s">
        <v>47</v>
      </c>
      <c r="C12" s="49" t="s">
        <v>105</v>
      </c>
      <c r="D12" s="49" t="s">
        <v>79</v>
      </c>
      <c r="E12" s="49" t="s">
        <v>33</v>
      </c>
      <c r="F12" s="49" t="s">
        <v>44</v>
      </c>
      <c r="G12" s="50">
        <f>'Master scoresheet'!G48</f>
        <v>10.65</v>
      </c>
      <c r="H12" s="19">
        <f t="shared" si="0"/>
        <v>9</v>
      </c>
      <c r="I12" s="31">
        <f>'Master scoresheet'!I48</f>
        <v>11.3</v>
      </c>
      <c r="J12" s="19">
        <f t="shared" si="1"/>
        <v>3</v>
      </c>
      <c r="K12" s="31">
        <f>'Master scoresheet'!K48</f>
        <v>21.950000000000003</v>
      </c>
      <c r="L12" s="19">
        <f t="shared" si="2"/>
        <v>9</v>
      </c>
    </row>
    <row r="13" spans="1:37" x14ac:dyDescent="0.2">
      <c r="A13" s="47">
        <v>44</v>
      </c>
      <c r="B13" s="47" t="s">
        <v>106</v>
      </c>
      <c r="C13" s="47" t="s">
        <v>107</v>
      </c>
      <c r="D13" s="47" t="s">
        <v>79</v>
      </c>
      <c r="E13" s="47" t="s">
        <v>33</v>
      </c>
      <c r="F13" s="47" t="s">
        <v>44</v>
      </c>
      <c r="G13" s="48">
        <f>'Master scoresheet'!G49</f>
        <v>10.5</v>
      </c>
      <c r="H13" s="19">
        <f t="shared" si="0"/>
        <v>10</v>
      </c>
      <c r="I13" s="31">
        <f>'Master scoresheet'!I49</f>
        <v>11.05</v>
      </c>
      <c r="J13" s="19">
        <f t="shared" si="1"/>
        <v>13</v>
      </c>
      <c r="K13" s="31">
        <f>'Master scoresheet'!K49</f>
        <v>21.55</v>
      </c>
      <c r="L13" s="19">
        <f t="shared" si="2"/>
        <v>12</v>
      </c>
    </row>
    <row r="14" spans="1:37" x14ac:dyDescent="0.2">
      <c r="A14" s="36">
        <v>85</v>
      </c>
      <c r="B14" s="36" t="s">
        <v>180</v>
      </c>
      <c r="C14" s="36" t="s">
        <v>181</v>
      </c>
      <c r="D14" s="36" t="s">
        <v>165</v>
      </c>
      <c r="E14" s="36" t="s">
        <v>33</v>
      </c>
      <c r="F14" s="36" t="s">
        <v>44</v>
      </c>
      <c r="G14" s="48">
        <f>'Master scoresheet'!G90</f>
        <v>9.8000000000000007</v>
      </c>
      <c r="H14" s="19">
        <f t="shared" si="0"/>
        <v>16</v>
      </c>
      <c r="I14" s="31">
        <f>'Master scoresheet'!I90</f>
        <v>10.15</v>
      </c>
      <c r="J14" s="19">
        <f t="shared" si="1"/>
        <v>18</v>
      </c>
      <c r="K14" s="31">
        <f>'Master scoresheet'!K90</f>
        <v>19.950000000000003</v>
      </c>
      <c r="L14" s="19">
        <f t="shared" si="2"/>
        <v>17</v>
      </c>
    </row>
    <row r="15" spans="1:37" x14ac:dyDescent="0.2">
      <c r="A15" s="38">
        <v>86</v>
      </c>
      <c r="B15" s="38" t="s">
        <v>182</v>
      </c>
      <c r="C15" s="38" t="s">
        <v>183</v>
      </c>
      <c r="D15" s="38" t="s">
        <v>165</v>
      </c>
      <c r="E15" s="38" t="s">
        <v>33</v>
      </c>
      <c r="F15" s="38" t="s">
        <v>44</v>
      </c>
      <c r="G15" s="39">
        <f>'Master scoresheet'!G91</f>
        <v>11.1</v>
      </c>
      <c r="H15" s="19">
        <f t="shared" si="0"/>
        <v>1</v>
      </c>
      <c r="I15" s="31">
        <f>'Master scoresheet'!I91</f>
        <v>11.1</v>
      </c>
      <c r="J15" s="19">
        <f t="shared" si="1"/>
        <v>11</v>
      </c>
      <c r="K15" s="31">
        <f>'Master scoresheet'!K91</f>
        <v>22.2</v>
      </c>
      <c r="L15" s="19">
        <f t="shared" si="2"/>
        <v>4</v>
      </c>
    </row>
    <row r="16" spans="1:37" x14ac:dyDescent="0.2">
      <c r="A16" s="36">
        <v>87</v>
      </c>
      <c r="B16" s="36" t="s">
        <v>184</v>
      </c>
      <c r="C16" s="36" t="s">
        <v>185</v>
      </c>
      <c r="D16" s="36" t="s">
        <v>165</v>
      </c>
      <c r="E16" s="36" t="s">
        <v>33</v>
      </c>
      <c r="F16" s="36" t="s">
        <v>44</v>
      </c>
      <c r="G16" s="37">
        <f>'Master scoresheet'!G92</f>
        <v>9.0500000000000007</v>
      </c>
      <c r="H16" s="19">
        <f t="shared" si="0"/>
        <v>18</v>
      </c>
      <c r="I16" s="31">
        <f>'Master scoresheet'!I92</f>
        <v>11.05</v>
      </c>
      <c r="J16" s="19">
        <f t="shared" si="1"/>
        <v>13</v>
      </c>
      <c r="K16" s="31">
        <f>'Master scoresheet'!K92</f>
        <v>20.100000000000001</v>
      </c>
      <c r="L16" s="19">
        <f t="shared" si="2"/>
        <v>16</v>
      </c>
    </row>
    <row r="17" spans="1:12" x14ac:dyDescent="0.2">
      <c r="A17" s="21">
        <v>100</v>
      </c>
      <c r="B17" s="21" t="s">
        <v>206</v>
      </c>
      <c r="C17" s="21" t="s">
        <v>207</v>
      </c>
      <c r="D17" s="21" t="s">
        <v>195</v>
      </c>
      <c r="E17" s="21" t="s">
        <v>33</v>
      </c>
      <c r="F17" s="21" t="s">
        <v>44</v>
      </c>
      <c r="G17" s="34">
        <f>'Master scoresheet'!G105</f>
        <v>11.05</v>
      </c>
      <c r="H17" s="19">
        <f t="shared" si="0"/>
        <v>3</v>
      </c>
      <c r="I17" s="31">
        <f>'Master scoresheet'!I105</f>
        <v>11.2</v>
      </c>
      <c r="J17" s="19">
        <f t="shared" si="1"/>
        <v>8</v>
      </c>
      <c r="K17" s="31">
        <f>'Master scoresheet'!K105</f>
        <v>22.25</v>
      </c>
      <c r="L17" s="19">
        <f t="shared" si="2"/>
        <v>3</v>
      </c>
    </row>
    <row r="18" spans="1:12" x14ac:dyDescent="0.2">
      <c r="A18" s="32">
        <v>101</v>
      </c>
      <c r="B18" s="32" t="s">
        <v>208</v>
      </c>
      <c r="C18" s="32" t="s">
        <v>209</v>
      </c>
      <c r="D18" s="32" t="s">
        <v>195</v>
      </c>
      <c r="E18" s="32" t="s">
        <v>33</v>
      </c>
      <c r="F18" s="32" t="s">
        <v>44</v>
      </c>
      <c r="G18" s="33">
        <f>'Master scoresheet'!G106</f>
        <v>11.1</v>
      </c>
      <c r="H18" s="19">
        <f t="shared" si="0"/>
        <v>1</v>
      </c>
      <c r="I18" s="31">
        <f>'Master scoresheet'!I106</f>
        <v>11.25</v>
      </c>
      <c r="J18" s="19">
        <f t="shared" si="1"/>
        <v>6</v>
      </c>
      <c r="K18" s="31">
        <f>'Master scoresheet'!K106</f>
        <v>22.35</v>
      </c>
      <c r="L18" s="19">
        <f t="shared" si="2"/>
        <v>2</v>
      </c>
    </row>
    <row r="19" spans="1:12" x14ac:dyDescent="0.2">
      <c r="A19" s="21">
        <v>102</v>
      </c>
      <c r="B19" s="21" t="s">
        <v>210</v>
      </c>
      <c r="C19" s="21" t="s">
        <v>211</v>
      </c>
      <c r="D19" s="21" t="s">
        <v>195</v>
      </c>
      <c r="E19" s="21" t="s">
        <v>33</v>
      </c>
      <c r="F19" s="21" t="s">
        <v>44</v>
      </c>
      <c r="G19" s="34">
        <f>'Master scoresheet'!G107</f>
        <v>11.05</v>
      </c>
      <c r="H19" s="19">
        <f t="shared" si="0"/>
        <v>3</v>
      </c>
      <c r="I19" s="31">
        <f>'Master scoresheet'!I107</f>
        <v>11.1</v>
      </c>
      <c r="J19" s="19">
        <f t="shared" si="1"/>
        <v>11</v>
      </c>
      <c r="K19" s="31">
        <f>'Master scoresheet'!K107</f>
        <v>22.15</v>
      </c>
      <c r="L19" s="19">
        <f t="shared" si="2"/>
        <v>6</v>
      </c>
    </row>
    <row r="20" spans="1:12" x14ac:dyDescent="0.2">
      <c r="A20" s="32">
        <v>103</v>
      </c>
      <c r="B20" s="32" t="s">
        <v>212</v>
      </c>
      <c r="C20" s="32" t="s">
        <v>213</v>
      </c>
      <c r="D20" s="32" t="s">
        <v>195</v>
      </c>
      <c r="E20" s="32" t="s">
        <v>33</v>
      </c>
      <c r="F20" s="32" t="s">
        <v>44</v>
      </c>
      <c r="G20" s="33">
        <f>'Master scoresheet'!G108</f>
        <v>10.4</v>
      </c>
      <c r="H20" s="19">
        <f t="shared" si="0"/>
        <v>12</v>
      </c>
      <c r="I20" s="31">
        <f>'Master scoresheet'!I108</f>
        <v>11.25</v>
      </c>
      <c r="J20" s="19">
        <f t="shared" si="1"/>
        <v>6</v>
      </c>
      <c r="K20" s="31">
        <f>'Master scoresheet'!K108</f>
        <v>21.65</v>
      </c>
      <c r="L20" s="19">
        <f t="shared" si="2"/>
        <v>10</v>
      </c>
    </row>
    <row r="21" spans="1:12" x14ac:dyDescent="0.2">
      <c r="A21" s="21">
        <v>104</v>
      </c>
      <c r="B21" s="21" t="s">
        <v>214</v>
      </c>
      <c r="C21" s="21" t="s">
        <v>215</v>
      </c>
      <c r="D21" s="21" t="s">
        <v>195</v>
      </c>
      <c r="E21" s="21" t="s">
        <v>33</v>
      </c>
      <c r="F21" s="21" t="s">
        <v>44</v>
      </c>
      <c r="G21" s="34">
        <f>'Master scoresheet'!G109</f>
        <v>10.85</v>
      </c>
      <c r="H21" s="19">
        <f t="shared" si="0"/>
        <v>7</v>
      </c>
      <c r="I21" s="31">
        <f>'Master scoresheet'!I109</f>
        <v>11.35</v>
      </c>
      <c r="J21" s="19">
        <f t="shared" si="1"/>
        <v>2</v>
      </c>
      <c r="K21" s="31">
        <f>'Master scoresheet'!K109</f>
        <v>22.2</v>
      </c>
      <c r="L21" s="19">
        <f t="shared" si="2"/>
        <v>4</v>
      </c>
    </row>
    <row r="22" spans="1:12" x14ac:dyDescent="0.2">
      <c r="A22" s="51">
        <v>138</v>
      </c>
      <c r="B22" s="51" t="s">
        <v>255</v>
      </c>
      <c r="C22" s="51" t="s">
        <v>263</v>
      </c>
      <c r="D22" s="51" t="s">
        <v>242</v>
      </c>
      <c r="E22" s="51" t="s">
        <v>33</v>
      </c>
      <c r="F22" s="51" t="s">
        <v>44</v>
      </c>
      <c r="G22" s="52">
        <f>'Master scoresheet'!G143</f>
        <v>10.050000000000001</v>
      </c>
      <c r="H22" s="19">
        <f t="shared" si="0"/>
        <v>15</v>
      </c>
      <c r="I22" s="31">
        <f>'Master scoresheet'!I143</f>
        <v>10.1</v>
      </c>
      <c r="J22" s="19">
        <f t="shared" si="1"/>
        <v>19</v>
      </c>
      <c r="K22" s="31">
        <f>'Master scoresheet'!K143</f>
        <v>20.149999999999999</v>
      </c>
      <c r="L22" s="19">
        <f t="shared" si="2"/>
        <v>15</v>
      </c>
    </row>
    <row r="23" spans="1:12" x14ac:dyDescent="0.2">
      <c r="A23" s="20">
        <v>139</v>
      </c>
      <c r="B23" s="20" t="s">
        <v>264</v>
      </c>
      <c r="C23" s="20" t="s">
        <v>265</v>
      </c>
      <c r="D23" s="20" t="s">
        <v>242</v>
      </c>
      <c r="E23" s="20" t="s">
        <v>33</v>
      </c>
      <c r="F23" s="20" t="s">
        <v>44</v>
      </c>
      <c r="G23" s="53">
        <f>'Master scoresheet'!G144</f>
        <v>9.5</v>
      </c>
      <c r="H23" s="19">
        <f t="shared" si="0"/>
        <v>17</v>
      </c>
      <c r="I23" s="31">
        <f>'Master scoresheet'!I144</f>
        <v>10.199999999999999</v>
      </c>
      <c r="J23" s="19">
        <f t="shared" si="1"/>
        <v>17</v>
      </c>
      <c r="K23" s="31">
        <f>'Master scoresheet'!K144</f>
        <v>19.7</v>
      </c>
      <c r="L23" s="19">
        <f t="shared" si="2"/>
        <v>18</v>
      </c>
    </row>
    <row r="24" spans="1:12" x14ac:dyDescent="0.2">
      <c r="A24" s="51">
        <v>140</v>
      </c>
      <c r="B24" s="51" t="s">
        <v>266</v>
      </c>
      <c r="C24" s="51" t="s">
        <v>267</v>
      </c>
      <c r="D24" s="51" t="s">
        <v>242</v>
      </c>
      <c r="E24" s="51" t="s">
        <v>33</v>
      </c>
      <c r="F24" s="51" t="s">
        <v>44</v>
      </c>
      <c r="G24" s="52">
        <f>'Master scoresheet'!G145</f>
        <v>8.65</v>
      </c>
      <c r="H24" s="19">
        <f t="shared" si="0"/>
        <v>19</v>
      </c>
      <c r="I24" s="31">
        <f>'Master scoresheet'!I145</f>
        <v>10.6</v>
      </c>
      <c r="J24" s="19">
        <f t="shared" si="1"/>
        <v>16</v>
      </c>
      <c r="K24" s="31">
        <f>'Master scoresheet'!K145</f>
        <v>19.25</v>
      </c>
      <c r="L24" s="19">
        <f t="shared" si="2"/>
        <v>19</v>
      </c>
    </row>
  </sheetData>
  <mergeCells count="4">
    <mergeCell ref="A1:L1"/>
    <mergeCell ref="A2:L2"/>
    <mergeCell ref="A3:L3"/>
    <mergeCell ref="M5:O5"/>
  </mergeCells>
  <conditionalFormatting sqref="H6:H24 J6:J24 L6:L24 O6:O9">
    <cfRule type="cellIs" dxfId="662" priority="39" operator="between">
      <formula>1</formula>
      <formula>1</formula>
    </cfRule>
  </conditionalFormatting>
  <conditionalFormatting sqref="H6:H24 J6:J24 L6:L24">
    <cfRule type="cellIs" priority="48" operator="between">
      <formula>1</formula>
      <formula>6</formula>
    </cfRule>
    <cfRule type="cellIs" dxfId="661" priority="33" operator="between">
      <formula>6</formula>
      <formula>6</formula>
    </cfRule>
    <cfRule type="cellIs" priority="43" operator="between">
      <formula>5</formula>
      <formula>5</formula>
    </cfRule>
    <cfRule type="cellIs" priority="38" operator="between">
      <formula>2</formula>
      <formula>2</formula>
    </cfRule>
    <cfRule type="cellIs" dxfId="660" priority="37" operator="between">
      <formula>2</formula>
      <formula>2</formula>
    </cfRule>
    <cfRule type="cellIs" dxfId="659" priority="36" operator="between">
      <formula>3</formula>
      <formula>3</formula>
    </cfRule>
    <cfRule type="cellIs" dxfId="658" priority="35" operator="between">
      <formula>4</formula>
      <formula>4</formula>
    </cfRule>
    <cfRule type="cellIs" dxfId="657" priority="34" operator="between">
      <formula>5</formula>
      <formula>5</formula>
    </cfRule>
  </conditionalFormatting>
  <conditionalFormatting sqref="O6:O9 H6:H24 J6:J24 L6:L24">
    <cfRule type="cellIs" dxfId="656" priority="47" operator="between">
      <formula>1</formula>
      <formula>1</formula>
    </cfRule>
    <cfRule type="cellIs" dxfId="655" priority="46" operator="between">
      <formula>2</formula>
      <formula>2</formula>
    </cfRule>
    <cfRule type="cellIs" dxfId="654" priority="45" operator="between">
      <formula>3</formula>
      <formula>3</formula>
    </cfRule>
    <cfRule type="cellIs" dxfId="653" priority="44" operator="between">
      <formula>4</formula>
      <formula>4</formula>
    </cfRule>
    <cfRule type="cellIs" dxfId="652" priority="42" operator="between">
      <formula>5</formula>
      <formula>5</formula>
    </cfRule>
    <cfRule type="cellIs" dxfId="651" priority="41" operator="between">
      <formula>5</formula>
      <formula>5</formula>
    </cfRule>
    <cfRule type="cellIs" dxfId="650" priority="40" operator="between">
      <formula>6</formula>
      <formula>6</formula>
    </cfRule>
  </conditionalFormatting>
  <conditionalFormatting sqref="O6:O10">
    <cfRule type="cellIs" dxfId="649" priority="3" operator="between">
      <formula>4</formula>
      <formula>4</formula>
    </cfRule>
    <cfRule type="cellIs" priority="16" operator="between">
      <formula>1</formula>
      <formula>6</formula>
    </cfRule>
    <cfRule type="cellIs" dxfId="648" priority="14" operator="between">
      <formula>2</formula>
      <formula>2</formula>
    </cfRule>
    <cfRule type="cellIs" dxfId="647" priority="2" operator="between">
      <formula>5</formula>
      <formula>5</formula>
    </cfRule>
    <cfRule type="cellIs" priority="11" operator="between">
      <formula>5</formula>
      <formula>5</formula>
    </cfRule>
    <cfRule type="cellIs" priority="6" operator="between">
      <formula>2</formula>
      <formula>2</formula>
    </cfRule>
    <cfRule type="cellIs" dxfId="646" priority="4" operator="between">
      <formula>3</formula>
      <formula>3</formula>
    </cfRule>
    <cfRule type="cellIs" dxfId="645" priority="1" operator="between">
      <formula>6</formula>
      <formula>6</formula>
    </cfRule>
  </conditionalFormatting>
  <conditionalFormatting sqref="O10">
    <cfRule type="cellIs" dxfId="644" priority="15" operator="between">
      <formula>1</formula>
      <formula>1</formula>
    </cfRule>
    <cfRule type="cellIs" dxfId="643" priority="13" operator="between">
      <formula>3</formula>
      <formula>3</formula>
    </cfRule>
    <cfRule type="cellIs" dxfId="642" priority="12" operator="between">
      <formula>4</formula>
      <formula>4</formula>
    </cfRule>
    <cfRule type="cellIs" dxfId="641" priority="10" operator="between">
      <formula>5</formula>
      <formula>5</formula>
    </cfRule>
    <cfRule type="cellIs" dxfId="640" priority="9" operator="between">
      <formula>5</formula>
      <formula>5</formula>
    </cfRule>
    <cfRule type="cellIs" dxfId="639" priority="8" operator="between">
      <formula>6</formula>
      <formula>6</formula>
    </cfRule>
    <cfRule type="cellIs" dxfId="638" priority="7" operator="between">
      <formula>1</formula>
      <formula>1</formula>
    </cfRule>
    <cfRule type="cellIs" dxfId="637" priority="5" operator="between">
      <formula>2</formula>
      <formula>2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F56C1-EC00-4DE5-B174-B32CB59FB6DF}">
  <sheetPr>
    <tabColor rgb="FFFFFF00"/>
  </sheetPr>
  <dimension ref="A1:AK6"/>
  <sheetViews>
    <sheetView workbookViewId="0">
      <selection activeCell="H11" sqref="H11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9.33203125" bestFit="1" customWidth="1"/>
    <col min="5" max="5" width="22" bestFit="1" customWidth="1"/>
    <col min="6" max="6" width="14.83203125" bestFit="1" customWidth="1"/>
    <col min="7" max="7" width="7.5" bestFit="1" customWidth="1"/>
    <col min="8" max="8" width="5.832031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AI5" s="3"/>
      <c r="AJ5" s="2"/>
      <c r="AK5" s="1"/>
    </row>
    <row r="6" spans="1:37" x14ac:dyDescent="0.2">
      <c r="A6" s="30">
        <v>130</v>
      </c>
      <c r="B6" s="30" t="s">
        <v>252</v>
      </c>
      <c r="C6" s="30" t="s">
        <v>253</v>
      </c>
      <c r="D6" s="30" t="s">
        <v>242</v>
      </c>
      <c r="E6" s="30" t="s">
        <v>29</v>
      </c>
      <c r="F6" s="30" t="s">
        <v>44</v>
      </c>
      <c r="G6" s="31">
        <f>'Master scoresheet'!G135</f>
        <v>11</v>
      </c>
      <c r="H6" s="19">
        <f t="shared" ref="H6" si="0">RANK(G6,G$6:G$249)</f>
        <v>1</v>
      </c>
      <c r="I6" s="31">
        <f>'Master scoresheet'!I135</f>
        <v>10.7</v>
      </c>
      <c r="J6" s="19">
        <f t="shared" ref="J6" si="1">RANK(I6,I$6:I$249)</f>
        <v>1</v>
      </c>
      <c r="K6" s="31">
        <f>'Master scoresheet'!K135</f>
        <v>21.7</v>
      </c>
      <c r="L6" s="19">
        <f t="shared" ref="L6" si="2">RANK(K6,K$6:K$249)</f>
        <v>1</v>
      </c>
    </row>
  </sheetData>
  <mergeCells count="3">
    <mergeCell ref="A1:L1"/>
    <mergeCell ref="A2:L2"/>
    <mergeCell ref="A3:L3"/>
  </mergeCells>
  <conditionalFormatting sqref="H6 J6 L6">
    <cfRule type="cellIs" dxfId="636" priority="1" operator="between">
      <formula>6</formula>
      <formula>6</formula>
    </cfRule>
    <cfRule type="cellIs" dxfId="635" priority="2" operator="between">
      <formula>5</formula>
      <formula>5</formula>
    </cfRule>
    <cfRule type="cellIs" dxfId="634" priority="3" operator="between">
      <formula>4</formula>
      <formula>4</formula>
    </cfRule>
    <cfRule type="cellIs" dxfId="633" priority="4" operator="between">
      <formula>3</formula>
      <formula>3</formula>
    </cfRule>
    <cfRule type="cellIs" dxfId="632" priority="5" operator="between">
      <formula>2</formula>
      <formula>2</formula>
    </cfRule>
    <cfRule type="cellIs" priority="6" operator="between">
      <formula>2</formula>
      <formula>2</formula>
    </cfRule>
    <cfRule type="cellIs" dxfId="631" priority="7" operator="between">
      <formula>1</formula>
      <formula>1</formula>
    </cfRule>
    <cfRule type="cellIs" dxfId="630" priority="8" operator="between">
      <formula>6</formula>
      <formula>6</formula>
    </cfRule>
    <cfRule type="cellIs" dxfId="629" priority="9" operator="between">
      <formula>5</formula>
      <formula>5</formula>
    </cfRule>
    <cfRule type="cellIs" dxfId="628" priority="10" operator="between">
      <formula>5</formula>
      <formula>5</formula>
    </cfRule>
    <cfRule type="cellIs" priority="11" operator="between">
      <formula>5</formula>
      <formula>5</formula>
    </cfRule>
    <cfRule type="cellIs" dxfId="627" priority="12" operator="between">
      <formula>4</formula>
      <formula>4</formula>
    </cfRule>
    <cfRule type="cellIs" dxfId="626" priority="13" operator="between">
      <formula>3</formula>
      <formula>3</formula>
    </cfRule>
    <cfRule type="cellIs" dxfId="625" priority="14" operator="between">
      <formula>2</formula>
      <formula>2</formula>
    </cfRule>
    <cfRule type="cellIs" dxfId="624" priority="15" operator="between">
      <formula>1</formula>
      <formula>1</formula>
    </cfRule>
    <cfRule type="cellIs" priority="16" operator="between">
      <formula>1</formula>
      <formula>6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798E0-1D09-45AB-8849-19A4CCFE5D52}">
  <sheetPr>
    <tabColor rgb="FFFFFF00"/>
  </sheetPr>
  <dimension ref="A1:AK10"/>
  <sheetViews>
    <sheetView workbookViewId="0">
      <selection activeCell="L6" sqref="L6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30">
        <v>25</v>
      </c>
      <c r="B6" s="30" t="s">
        <v>70</v>
      </c>
      <c r="C6" s="30" t="s">
        <v>71</v>
      </c>
      <c r="D6" s="30" t="s">
        <v>15</v>
      </c>
      <c r="E6" s="30" t="s">
        <v>20</v>
      </c>
      <c r="F6" s="30" t="s">
        <v>30</v>
      </c>
      <c r="G6" s="31">
        <f>'Master scoresheet'!G30</f>
        <v>11.5</v>
      </c>
      <c r="H6" s="19">
        <f t="shared" ref="H6:H10" si="0">RANK(G6,G$6:G$249)</f>
        <v>1</v>
      </c>
      <c r="I6" s="31">
        <f>'Master scoresheet'!I30</f>
        <v>11</v>
      </c>
      <c r="J6" s="19">
        <f t="shared" ref="J6:L10" si="1">RANK(I6,I$6:I$249)</f>
        <v>1</v>
      </c>
      <c r="K6" s="31">
        <f>'Master scoresheet'!K30</f>
        <v>22.5</v>
      </c>
      <c r="L6" s="19">
        <f t="shared" si="1"/>
        <v>1</v>
      </c>
      <c r="M6" s="23" t="s">
        <v>276</v>
      </c>
      <c r="N6" s="18" cm="1">
        <f t="array" ref="N6">SUM(LARGE(K8:K10,{1,2,3}))</f>
        <v>63.6</v>
      </c>
      <c r="O6" s="19">
        <f>RANK(N6,N$6:N$248)</f>
        <v>1</v>
      </c>
    </row>
    <row r="7" spans="1:37" x14ac:dyDescent="0.2">
      <c r="A7" s="30">
        <v>28</v>
      </c>
      <c r="B7" s="30" t="s">
        <v>75</v>
      </c>
      <c r="C7" s="30" t="s">
        <v>76</v>
      </c>
      <c r="D7" s="30" t="s">
        <v>15</v>
      </c>
      <c r="E7" s="30" t="s">
        <v>20</v>
      </c>
      <c r="F7" s="30" t="s">
        <v>30</v>
      </c>
      <c r="G7" s="31">
        <f>'Master scoresheet'!G33</f>
        <v>10.95</v>
      </c>
      <c r="H7" s="19">
        <f t="shared" si="0"/>
        <v>3</v>
      </c>
      <c r="I7" s="31">
        <f>'Master scoresheet'!I33</f>
        <v>10.1</v>
      </c>
      <c r="J7" s="19">
        <f t="shared" si="1"/>
        <v>5</v>
      </c>
      <c r="K7" s="31">
        <f>'Master scoresheet'!K33</f>
        <v>21.049999999999997</v>
      </c>
      <c r="L7" s="19">
        <f t="shared" si="1"/>
        <v>4</v>
      </c>
    </row>
    <row r="8" spans="1:37" x14ac:dyDescent="0.2">
      <c r="A8" s="32">
        <v>110</v>
      </c>
      <c r="B8" s="32" t="s">
        <v>60</v>
      </c>
      <c r="C8" s="32" t="s">
        <v>222</v>
      </c>
      <c r="D8" s="32" t="s">
        <v>195</v>
      </c>
      <c r="E8" s="32" t="s">
        <v>20</v>
      </c>
      <c r="F8" s="32" t="s">
        <v>30</v>
      </c>
      <c r="G8" s="33">
        <f>'Master scoresheet'!G115</f>
        <v>10.7</v>
      </c>
      <c r="H8" s="19">
        <f t="shared" si="0"/>
        <v>4</v>
      </c>
      <c r="I8" s="31">
        <f>'Master scoresheet'!I115</f>
        <v>10.15</v>
      </c>
      <c r="J8" s="19">
        <f t="shared" si="1"/>
        <v>4</v>
      </c>
      <c r="K8" s="31">
        <f>'Master scoresheet'!K115</f>
        <v>20.85</v>
      </c>
      <c r="L8" s="19">
        <f t="shared" si="1"/>
        <v>5</v>
      </c>
    </row>
    <row r="9" spans="1:37" x14ac:dyDescent="0.2">
      <c r="A9" s="21">
        <v>111</v>
      </c>
      <c r="B9" s="21" t="s">
        <v>223</v>
      </c>
      <c r="C9" s="21" t="s">
        <v>32</v>
      </c>
      <c r="D9" s="21" t="s">
        <v>195</v>
      </c>
      <c r="E9" s="21" t="s">
        <v>20</v>
      </c>
      <c r="F9" s="21" t="s">
        <v>30</v>
      </c>
      <c r="G9" s="34">
        <f>'Master scoresheet'!G116</f>
        <v>10.65</v>
      </c>
      <c r="H9" s="19">
        <f t="shared" si="0"/>
        <v>5</v>
      </c>
      <c r="I9" s="31">
        <f>'Master scoresheet'!I116</f>
        <v>10.4</v>
      </c>
      <c r="J9" s="19">
        <f t="shared" si="1"/>
        <v>2</v>
      </c>
      <c r="K9" s="31">
        <f>'Master scoresheet'!K116</f>
        <v>21.05</v>
      </c>
      <c r="L9" s="19">
        <f t="shared" si="1"/>
        <v>3</v>
      </c>
    </row>
    <row r="10" spans="1:37" x14ac:dyDescent="0.2">
      <c r="A10" s="32">
        <v>112</v>
      </c>
      <c r="B10" s="32" t="s">
        <v>224</v>
      </c>
      <c r="C10" s="32" t="s">
        <v>225</v>
      </c>
      <c r="D10" s="32" t="s">
        <v>195</v>
      </c>
      <c r="E10" s="32" t="s">
        <v>20</v>
      </c>
      <c r="F10" s="32" t="s">
        <v>30</v>
      </c>
      <c r="G10" s="33">
        <f>'Master scoresheet'!G117</f>
        <v>11.35</v>
      </c>
      <c r="H10" s="19">
        <f t="shared" si="0"/>
        <v>2</v>
      </c>
      <c r="I10" s="31">
        <f>'Master scoresheet'!I117</f>
        <v>10.35</v>
      </c>
      <c r="J10" s="19">
        <f t="shared" si="1"/>
        <v>3</v>
      </c>
      <c r="K10" s="31">
        <f>'Master scoresheet'!K117</f>
        <v>21.7</v>
      </c>
      <c r="L10" s="19">
        <f t="shared" si="1"/>
        <v>2</v>
      </c>
    </row>
  </sheetData>
  <mergeCells count="4">
    <mergeCell ref="A1:L1"/>
    <mergeCell ref="A2:L2"/>
    <mergeCell ref="A3:L3"/>
    <mergeCell ref="M5:O5"/>
  </mergeCells>
  <conditionalFormatting sqref="H6:H10">
    <cfRule type="cellIs" priority="64" operator="between">
      <formula>1</formula>
      <formula>6</formula>
    </cfRule>
    <cfRule type="cellIs" dxfId="623" priority="63" operator="between">
      <formula>1</formula>
      <formula>1</formula>
    </cfRule>
    <cfRule type="cellIs" dxfId="622" priority="62" operator="between">
      <formula>2</formula>
      <formula>2</formula>
    </cfRule>
    <cfRule type="cellIs" dxfId="621" priority="61" operator="between">
      <formula>3</formula>
      <formula>3</formula>
    </cfRule>
    <cfRule type="cellIs" dxfId="620" priority="60" operator="between">
      <formula>4</formula>
      <formula>4</formula>
    </cfRule>
    <cfRule type="cellIs" priority="59" operator="between">
      <formula>5</formula>
      <formula>5</formula>
    </cfRule>
    <cfRule type="cellIs" dxfId="619" priority="58" operator="between">
      <formula>5</formula>
      <formula>5</formula>
    </cfRule>
    <cfRule type="cellIs" dxfId="618" priority="57" operator="between">
      <formula>5</formula>
      <formula>5</formula>
    </cfRule>
    <cfRule type="cellIs" dxfId="617" priority="56" operator="between">
      <formula>6</formula>
      <formula>6</formula>
    </cfRule>
    <cfRule type="cellIs" dxfId="616" priority="55" operator="between">
      <formula>1</formula>
      <formula>1</formula>
    </cfRule>
    <cfRule type="cellIs" priority="54" operator="between">
      <formula>2</formula>
      <formula>2</formula>
    </cfRule>
    <cfRule type="cellIs" dxfId="615" priority="53" operator="between">
      <formula>2</formula>
      <formula>2</formula>
    </cfRule>
    <cfRule type="cellIs" dxfId="614" priority="52" operator="between">
      <formula>3</formula>
      <formula>3</formula>
    </cfRule>
    <cfRule type="cellIs" dxfId="613" priority="51" operator="between">
      <formula>4</formula>
      <formula>4</formula>
    </cfRule>
    <cfRule type="cellIs" dxfId="612" priority="50" operator="between">
      <formula>5</formula>
      <formula>5</formula>
    </cfRule>
    <cfRule type="cellIs" dxfId="611" priority="49" operator="between">
      <formula>6</formula>
      <formula>6</formula>
    </cfRule>
  </conditionalFormatting>
  <conditionalFormatting sqref="J6:J10">
    <cfRule type="cellIs" dxfId="610" priority="33" operator="between">
      <formula>6</formula>
      <formula>6</formula>
    </cfRule>
    <cfRule type="cellIs" dxfId="609" priority="34" operator="between">
      <formula>5</formula>
      <formula>5</formula>
    </cfRule>
    <cfRule type="cellIs" priority="48" operator="between">
      <formula>1</formula>
      <formula>6</formula>
    </cfRule>
    <cfRule type="cellIs" dxfId="608" priority="47" operator="between">
      <formula>1</formula>
      <formula>1</formula>
    </cfRule>
    <cfRule type="cellIs" dxfId="607" priority="46" operator="between">
      <formula>2</formula>
      <formula>2</formula>
    </cfRule>
    <cfRule type="cellIs" dxfId="606" priority="45" operator="between">
      <formula>3</formula>
      <formula>3</formula>
    </cfRule>
    <cfRule type="cellIs" dxfId="605" priority="44" operator="between">
      <formula>4</formula>
      <formula>4</formula>
    </cfRule>
    <cfRule type="cellIs" priority="43" operator="between">
      <formula>5</formula>
      <formula>5</formula>
    </cfRule>
    <cfRule type="cellIs" dxfId="604" priority="42" operator="between">
      <formula>5</formula>
      <formula>5</formula>
    </cfRule>
    <cfRule type="cellIs" dxfId="603" priority="41" operator="between">
      <formula>5</formula>
      <formula>5</formula>
    </cfRule>
    <cfRule type="cellIs" dxfId="602" priority="40" operator="between">
      <formula>6</formula>
      <formula>6</formula>
    </cfRule>
    <cfRule type="cellIs" dxfId="601" priority="39" operator="between">
      <formula>1</formula>
      <formula>1</formula>
    </cfRule>
    <cfRule type="cellIs" priority="38" operator="between">
      <formula>2</formula>
      <formula>2</formula>
    </cfRule>
    <cfRule type="cellIs" dxfId="600" priority="37" operator="between">
      <formula>2</formula>
      <formula>2</formula>
    </cfRule>
    <cfRule type="cellIs" dxfId="599" priority="36" operator="between">
      <formula>3</formula>
      <formula>3</formula>
    </cfRule>
    <cfRule type="cellIs" dxfId="598" priority="35" operator="between">
      <formula>4</formula>
      <formula>4</formula>
    </cfRule>
  </conditionalFormatting>
  <conditionalFormatting sqref="L6:L10">
    <cfRule type="cellIs" dxfId="597" priority="18" operator="between">
      <formula>5</formula>
      <formula>5</formula>
    </cfRule>
    <cfRule type="cellIs" dxfId="596" priority="17" operator="between">
      <formula>6</formula>
      <formula>6</formula>
    </cfRule>
    <cfRule type="cellIs" priority="32" operator="between">
      <formula>1</formula>
      <formula>6</formula>
    </cfRule>
    <cfRule type="cellIs" dxfId="595" priority="31" operator="between">
      <formula>1</formula>
      <formula>1</formula>
    </cfRule>
    <cfRule type="cellIs" dxfId="594" priority="30" operator="between">
      <formula>2</formula>
      <formula>2</formula>
    </cfRule>
    <cfRule type="cellIs" dxfId="593" priority="29" operator="between">
      <formula>3</formula>
      <formula>3</formula>
    </cfRule>
    <cfRule type="cellIs" dxfId="592" priority="28" operator="between">
      <formula>4</formula>
      <formula>4</formula>
    </cfRule>
    <cfRule type="cellIs" priority="27" operator="between">
      <formula>5</formula>
      <formula>5</formula>
    </cfRule>
    <cfRule type="cellIs" dxfId="591" priority="26" operator="between">
      <formula>5</formula>
      <formula>5</formula>
    </cfRule>
    <cfRule type="cellIs" dxfId="590" priority="25" operator="between">
      <formula>5</formula>
      <formula>5</formula>
    </cfRule>
    <cfRule type="cellIs" dxfId="589" priority="24" operator="between">
      <formula>6</formula>
      <formula>6</formula>
    </cfRule>
    <cfRule type="cellIs" dxfId="588" priority="23" operator="between">
      <formula>1</formula>
      <formula>1</formula>
    </cfRule>
    <cfRule type="cellIs" priority="22" operator="between">
      <formula>2</formula>
      <formula>2</formula>
    </cfRule>
    <cfRule type="cellIs" dxfId="587" priority="21" operator="between">
      <formula>2</formula>
      <formula>2</formula>
    </cfRule>
    <cfRule type="cellIs" dxfId="586" priority="20" operator="between">
      <formula>3</formula>
      <formula>3</formula>
    </cfRule>
    <cfRule type="cellIs" dxfId="585" priority="19" operator="between">
      <formula>4</formula>
      <formula>4</formula>
    </cfRule>
  </conditionalFormatting>
  <conditionalFormatting sqref="O6">
    <cfRule type="cellIs" priority="16" operator="between">
      <formula>1</formula>
      <formula>6</formula>
    </cfRule>
    <cfRule type="cellIs" dxfId="584" priority="15" operator="between">
      <formula>1</formula>
      <formula>1</formula>
    </cfRule>
    <cfRule type="cellIs" dxfId="583" priority="14" operator="between">
      <formula>2</formula>
      <formula>2</formula>
    </cfRule>
    <cfRule type="cellIs" dxfId="582" priority="13" operator="between">
      <formula>3</formula>
      <formula>3</formula>
    </cfRule>
    <cfRule type="cellIs" dxfId="581" priority="12" operator="between">
      <formula>4</formula>
      <formula>4</formula>
    </cfRule>
    <cfRule type="cellIs" priority="11" operator="between">
      <formula>5</formula>
      <formula>5</formula>
    </cfRule>
    <cfRule type="cellIs" dxfId="580" priority="10" operator="between">
      <formula>5</formula>
      <formula>5</formula>
    </cfRule>
    <cfRule type="cellIs" dxfId="579" priority="9" operator="between">
      <formula>5</formula>
      <formula>5</formula>
    </cfRule>
    <cfRule type="cellIs" dxfId="578" priority="8" operator="between">
      <formula>6</formula>
      <formula>6</formula>
    </cfRule>
    <cfRule type="cellIs" dxfId="577" priority="7" operator="between">
      <formula>1</formula>
      <formula>1</formula>
    </cfRule>
    <cfRule type="cellIs" priority="6" operator="between">
      <formula>2</formula>
      <formula>2</formula>
    </cfRule>
    <cfRule type="cellIs" dxfId="576" priority="5" operator="between">
      <formula>2</formula>
      <formula>2</formula>
    </cfRule>
    <cfRule type="cellIs" dxfId="575" priority="4" operator="between">
      <formula>3</formula>
      <formula>3</formula>
    </cfRule>
    <cfRule type="cellIs" dxfId="574" priority="3" operator="between">
      <formula>4</formula>
      <formula>4</formula>
    </cfRule>
    <cfRule type="cellIs" dxfId="573" priority="2" operator="between">
      <formula>5</formula>
      <formula>5</formula>
    </cfRule>
    <cfRule type="cellIs" dxfId="572" priority="1" operator="between">
      <formula>6</formula>
      <formula>6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0F874-3B77-41EE-BFBF-7055D9F99EC2}">
  <sheetPr>
    <tabColor rgb="FFFFFF00"/>
  </sheetPr>
  <dimension ref="A1:AT27"/>
  <sheetViews>
    <sheetView zoomScale="80" zoomScaleNormal="80" workbookViewId="0">
      <pane xSplit="3" ySplit="5" topLeftCell="D6" activePane="bottomRight" state="frozen"/>
      <selection activeCell="E6" sqref="E6:E15"/>
      <selection pane="topRight" activeCell="E6" sqref="E6:E15"/>
      <selection pane="bottomLeft" activeCell="E6" sqref="E6:E15"/>
      <selection pane="bottomRight" activeCell="U25" sqref="U25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6.6640625" bestFit="1" customWidth="1"/>
    <col min="5" max="5" width="17.5" bestFit="1" customWidth="1"/>
    <col min="6" max="6" width="22" bestFit="1" customWidth="1"/>
    <col min="7" max="7" width="14.83203125" bestFit="1" customWidth="1"/>
    <col min="8" max="8" width="7.5" bestFit="1" customWidth="1"/>
    <col min="9" max="9" width="4.6640625" bestFit="1" customWidth="1"/>
    <col min="10" max="10" width="7.6640625" bestFit="1" customWidth="1"/>
    <col min="11" max="11" width="4.6640625" bestFit="1" customWidth="1"/>
    <col min="12" max="12" width="7.5" bestFit="1" customWidth="1"/>
    <col min="13" max="13" width="4.6640625" bestFit="1" customWidth="1"/>
    <col min="14" max="14" width="7.5" bestFit="1" customWidth="1"/>
    <col min="15" max="15" width="4.6640625" bestFit="1" customWidth="1"/>
    <col min="16" max="16" width="7.6640625" bestFit="1" customWidth="1"/>
    <col min="17" max="17" width="4.6640625" bestFit="1" customWidth="1"/>
    <col min="18" max="18" width="7.5" bestFit="1" customWidth="1"/>
    <col min="19" max="19" width="4.6640625" bestFit="1" customWidth="1"/>
    <col min="20" max="20" width="5.5" bestFit="1" customWidth="1"/>
    <col min="21" max="21" width="4.6640625" bestFit="1" customWidth="1"/>
    <col min="22" max="22" width="11.33203125" bestFit="1" customWidth="1"/>
  </cols>
  <sheetData>
    <row r="1" spans="1:46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70"/>
      <c r="O1" s="70"/>
      <c r="P1" s="70"/>
      <c r="Q1" s="70"/>
      <c r="R1" s="70"/>
      <c r="S1" s="70"/>
      <c r="T1" s="70"/>
      <c r="U1" s="70"/>
    </row>
    <row r="2" spans="1:46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71"/>
      <c r="O2" s="71"/>
      <c r="P2" s="71"/>
      <c r="Q2" s="71"/>
      <c r="R2" s="71"/>
      <c r="S2" s="71"/>
      <c r="T2" s="71"/>
      <c r="U2" s="71"/>
    </row>
    <row r="3" spans="1:46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72"/>
      <c r="O3" s="72"/>
      <c r="P3" s="72"/>
      <c r="Q3" s="72"/>
      <c r="R3" s="72"/>
      <c r="S3" s="72"/>
      <c r="T3" s="72"/>
      <c r="U3" s="72"/>
    </row>
    <row r="5" spans="1:46" ht="77" x14ac:dyDescent="0.2">
      <c r="A5" s="24" t="s">
        <v>1</v>
      </c>
      <c r="B5" s="25" t="s">
        <v>2</v>
      </c>
      <c r="C5" s="25" t="s">
        <v>3</v>
      </c>
      <c r="D5" s="25" t="s">
        <v>278</v>
      </c>
      <c r="E5" s="26" t="s">
        <v>4</v>
      </c>
      <c r="F5" s="26" t="s">
        <v>5</v>
      </c>
      <c r="G5" s="26" t="s">
        <v>6</v>
      </c>
      <c r="H5" s="27" t="s">
        <v>7</v>
      </c>
      <c r="I5" s="28" t="s">
        <v>8</v>
      </c>
      <c r="J5" s="27" t="s">
        <v>9</v>
      </c>
      <c r="K5" s="28" t="s">
        <v>10</v>
      </c>
      <c r="L5" s="29" t="s">
        <v>11</v>
      </c>
      <c r="M5" s="28" t="s">
        <v>12</v>
      </c>
      <c r="N5" s="27" t="s">
        <v>7</v>
      </c>
      <c r="O5" s="28" t="s">
        <v>8</v>
      </c>
      <c r="P5" s="27" t="s">
        <v>9</v>
      </c>
      <c r="Q5" s="28" t="s">
        <v>10</v>
      </c>
      <c r="R5" s="29" t="s">
        <v>11</v>
      </c>
      <c r="S5" s="28" t="s">
        <v>12</v>
      </c>
      <c r="T5" s="28"/>
      <c r="U5" s="28" t="s">
        <v>12</v>
      </c>
      <c r="V5" s="109" t="s">
        <v>274</v>
      </c>
      <c r="W5" s="109"/>
      <c r="X5" s="110"/>
      <c r="AR5" s="3"/>
      <c r="AS5" s="2"/>
      <c r="AT5" s="1"/>
    </row>
    <row r="6" spans="1:46" x14ac:dyDescent="0.2">
      <c r="A6" s="43">
        <v>6</v>
      </c>
      <c r="B6" s="43" t="s">
        <v>31</v>
      </c>
      <c r="C6" s="43" t="s">
        <v>32</v>
      </c>
      <c r="D6" s="77">
        <v>2016</v>
      </c>
      <c r="E6" s="43" t="s">
        <v>15</v>
      </c>
      <c r="F6" s="43" t="s">
        <v>33</v>
      </c>
      <c r="G6" s="43" t="s">
        <v>30</v>
      </c>
      <c r="H6" s="89"/>
      <c r="I6" s="90"/>
      <c r="J6" s="89"/>
      <c r="K6" s="90"/>
      <c r="L6" s="89"/>
      <c r="M6" s="90"/>
      <c r="N6" s="31">
        <f>'Master scoresheet'!G11</f>
        <v>11.3</v>
      </c>
      <c r="O6" s="19">
        <f t="shared" ref="O6:O27" si="0">RANK(N6,N$6:N$249)</f>
        <v>1</v>
      </c>
      <c r="P6" s="31">
        <f>'Master scoresheet'!I11</f>
        <v>11.6</v>
      </c>
      <c r="Q6" s="19">
        <f t="shared" ref="Q6:Q27" si="1">RANK(P6,P$6:P$249)</f>
        <v>1</v>
      </c>
      <c r="R6" s="31">
        <f>'Master scoresheet'!K11</f>
        <v>22.9</v>
      </c>
      <c r="S6" s="19">
        <f t="shared" ref="S6:S27" si="2">RANK(R6,R$6:R$249)</f>
        <v>1</v>
      </c>
      <c r="T6" s="46">
        <f>R6</f>
        <v>22.9</v>
      </c>
      <c r="U6" s="90">
        <f t="shared" ref="U6:U27" si="3">RANK(T6,T$6:T$249)</f>
        <v>2</v>
      </c>
      <c r="V6" s="40" t="s">
        <v>15</v>
      </c>
      <c r="W6" s="18" cm="1">
        <f t="array" ref="W6">SUM(LARGE(T6:T10,{1,2,3}))</f>
        <v>67.5</v>
      </c>
      <c r="X6" s="19">
        <f t="shared" ref="X6:X10" si="4">RANK(W6,W$6:W$249)</f>
        <v>2</v>
      </c>
    </row>
    <row r="7" spans="1:46" x14ac:dyDescent="0.2">
      <c r="A7" s="45">
        <v>7</v>
      </c>
      <c r="B7" s="45" t="s">
        <v>34</v>
      </c>
      <c r="C7" s="45" t="s">
        <v>35</v>
      </c>
      <c r="D7" s="78">
        <v>2016</v>
      </c>
      <c r="E7" s="45" t="s">
        <v>15</v>
      </c>
      <c r="F7" s="45" t="s">
        <v>33</v>
      </c>
      <c r="G7" s="45" t="s">
        <v>30</v>
      </c>
      <c r="H7" s="89"/>
      <c r="I7" s="90"/>
      <c r="J7" s="89"/>
      <c r="K7" s="90"/>
      <c r="L7" s="89"/>
      <c r="M7" s="90"/>
      <c r="N7" s="31">
        <f>'Master scoresheet'!G12</f>
        <v>11.2</v>
      </c>
      <c r="O7" s="19">
        <f t="shared" si="0"/>
        <v>2</v>
      </c>
      <c r="P7" s="31">
        <f>'Master scoresheet'!I12</f>
        <v>11.4</v>
      </c>
      <c r="Q7" s="19">
        <f t="shared" si="1"/>
        <v>3</v>
      </c>
      <c r="R7" s="31">
        <f>'Master scoresheet'!K12</f>
        <v>22.6</v>
      </c>
      <c r="S7" s="19">
        <f t="shared" si="2"/>
        <v>2</v>
      </c>
      <c r="T7" s="46">
        <f>R7</f>
        <v>22.6</v>
      </c>
      <c r="U7" s="90">
        <f t="shared" si="3"/>
        <v>5</v>
      </c>
      <c r="V7" s="41" t="s">
        <v>275</v>
      </c>
      <c r="W7" s="18" cm="1">
        <f t="array" ref="W7">SUM(LARGE(T11:T14,{1,2,3}))</f>
        <v>67.75</v>
      </c>
      <c r="X7" s="19">
        <f t="shared" si="4"/>
        <v>1</v>
      </c>
    </row>
    <row r="8" spans="1:46" x14ac:dyDescent="0.2">
      <c r="A8" s="43">
        <v>8</v>
      </c>
      <c r="B8" s="43" t="s">
        <v>36</v>
      </c>
      <c r="C8" s="43" t="s">
        <v>37</v>
      </c>
      <c r="D8" s="77">
        <v>2017</v>
      </c>
      <c r="E8" s="43" t="s">
        <v>15</v>
      </c>
      <c r="F8" s="43" t="s">
        <v>33</v>
      </c>
      <c r="G8" s="43" t="s">
        <v>30</v>
      </c>
      <c r="H8" s="31">
        <f>'Master scoresheet'!G13</f>
        <v>10.85</v>
      </c>
      <c r="I8" s="19">
        <f t="shared" ref="I8:I26" si="5">RANK(H8,H$6:H$249)</f>
        <v>5</v>
      </c>
      <c r="J8" s="31">
        <f>'Master scoresheet'!I13</f>
        <v>11.15</v>
      </c>
      <c r="K8" s="19">
        <f t="shared" ref="K8:K26" si="6">RANK(J8,J$6:J$249)</f>
        <v>7</v>
      </c>
      <c r="L8" s="31">
        <f>'Master scoresheet'!K13</f>
        <v>22</v>
      </c>
      <c r="M8" s="19">
        <f>RANK(L8,L$6:L$249)</f>
        <v>6</v>
      </c>
      <c r="N8" s="91"/>
      <c r="O8" s="90"/>
      <c r="P8" s="89"/>
      <c r="Q8" s="90"/>
      <c r="R8" s="89"/>
      <c r="S8" s="90"/>
      <c r="T8" s="46">
        <f>L8</f>
        <v>22</v>
      </c>
      <c r="U8" s="90">
        <f t="shared" si="3"/>
        <v>10</v>
      </c>
      <c r="V8" s="92" t="s">
        <v>279</v>
      </c>
      <c r="W8" s="18" cm="1">
        <f t="array" ref="W8">SUM(LARGE(T15:T18,{1,2,3}))</f>
        <v>62.300000000000004</v>
      </c>
      <c r="X8" s="19">
        <f t="shared" si="4"/>
        <v>4</v>
      </c>
    </row>
    <row r="9" spans="1:46" x14ac:dyDescent="0.2">
      <c r="A9" s="45">
        <v>9</v>
      </c>
      <c r="B9" s="45" t="s">
        <v>38</v>
      </c>
      <c r="C9" s="45" t="s">
        <v>39</v>
      </c>
      <c r="D9" s="78">
        <v>2016</v>
      </c>
      <c r="E9" s="45" t="s">
        <v>15</v>
      </c>
      <c r="F9" s="45" t="s">
        <v>33</v>
      </c>
      <c r="G9" s="45" t="s">
        <v>30</v>
      </c>
      <c r="H9" s="89"/>
      <c r="I9" s="90"/>
      <c r="J9" s="89"/>
      <c r="K9" s="90"/>
      <c r="L9" s="89"/>
      <c r="M9" s="90"/>
      <c r="N9" s="31">
        <f>'Master scoresheet'!G14</f>
        <v>10.45</v>
      </c>
      <c r="O9" s="19">
        <f t="shared" si="0"/>
        <v>7</v>
      </c>
      <c r="P9" s="31">
        <f>'Master scoresheet'!I14</f>
        <v>10.95</v>
      </c>
      <c r="Q9" s="19">
        <f t="shared" si="1"/>
        <v>7</v>
      </c>
      <c r="R9" s="31">
        <f>'Master scoresheet'!K14</f>
        <v>21.4</v>
      </c>
      <c r="S9" s="19">
        <f t="shared" si="2"/>
        <v>7</v>
      </c>
      <c r="T9" s="46">
        <f>R9</f>
        <v>21.4</v>
      </c>
      <c r="U9" s="90">
        <f t="shared" si="3"/>
        <v>13</v>
      </c>
      <c r="V9" s="23" t="s">
        <v>276</v>
      </c>
      <c r="W9" s="18" cm="1">
        <f t="array" ref="W9">SUM(LARGE(T20:T23,{1,2,3}))</f>
        <v>66.5</v>
      </c>
      <c r="X9" s="19">
        <f t="shared" si="4"/>
        <v>3</v>
      </c>
    </row>
    <row r="10" spans="1:46" x14ac:dyDescent="0.2">
      <c r="A10" s="43">
        <v>10</v>
      </c>
      <c r="B10" s="43" t="s">
        <v>40</v>
      </c>
      <c r="C10" s="43" t="s">
        <v>41</v>
      </c>
      <c r="D10" s="77">
        <v>2016</v>
      </c>
      <c r="E10" s="43" t="s">
        <v>15</v>
      </c>
      <c r="F10" s="43" t="s">
        <v>33</v>
      </c>
      <c r="G10" s="43" t="s">
        <v>30</v>
      </c>
      <c r="H10" s="89"/>
      <c r="I10" s="90"/>
      <c r="J10" s="89"/>
      <c r="K10" s="90"/>
      <c r="L10" s="89"/>
      <c r="M10" s="90"/>
      <c r="N10" s="31">
        <f>'Master scoresheet'!G15</f>
        <v>10.7</v>
      </c>
      <c r="O10" s="19">
        <f t="shared" si="0"/>
        <v>6</v>
      </c>
      <c r="P10" s="31">
        <f>'Master scoresheet'!I15</f>
        <v>11.15</v>
      </c>
      <c r="Q10" s="19">
        <f t="shared" si="1"/>
        <v>5</v>
      </c>
      <c r="R10" s="31">
        <f>'Master scoresheet'!K15</f>
        <v>21.85</v>
      </c>
      <c r="S10" s="19">
        <f t="shared" si="2"/>
        <v>5</v>
      </c>
      <c r="T10" s="46">
        <f>R10</f>
        <v>21.85</v>
      </c>
      <c r="U10" s="90">
        <f t="shared" si="3"/>
        <v>11</v>
      </c>
      <c r="V10" s="42" t="s">
        <v>277</v>
      </c>
      <c r="W10" s="18" cm="1">
        <f t="array" ref="W10">SUM(LARGE(T24:T27,{1,2,3}))</f>
        <v>61.5</v>
      </c>
      <c r="X10" s="19">
        <f t="shared" si="4"/>
        <v>5</v>
      </c>
    </row>
    <row r="11" spans="1:46" x14ac:dyDescent="0.2">
      <c r="A11" s="54">
        <v>31</v>
      </c>
      <c r="B11" s="54" t="s">
        <v>82</v>
      </c>
      <c r="C11" s="54" t="s">
        <v>83</v>
      </c>
      <c r="D11" s="79">
        <v>2017</v>
      </c>
      <c r="E11" s="54" t="s">
        <v>79</v>
      </c>
      <c r="F11" s="54" t="s">
        <v>33</v>
      </c>
      <c r="G11" s="54" t="s">
        <v>30</v>
      </c>
      <c r="H11" s="31">
        <f>'Master scoresheet'!G36</f>
        <v>11.35</v>
      </c>
      <c r="I11" s="19">
        <f t="shared" si="5"/>
        <v>3</v>
      </c>
      <c r="J11" s="31">
        <f>'Master scoresheet'!I36</f>
        <v>11.45</v>
      </c>
      <c r="K11" s="19">
        <f t="shared" si="6"/>
        <v>4</v>
      </c>
      <c r="L11" s="31">
        <f>'Master scoresheet'!K36</f>
        <v>22.799999999999997</v>
      </c>
      <c r="M11" s="19">
        <f t="shared" ref="M11:M26" si="7">RANK(L11,L$6:L$249)</f>
        <v>3</v>
      </c>
      <c r="N11" s="89"/>
      <c r="O11" s="90"/>
      <c r="P11" s="89"/>
      <c r="Q11" s="90"/>
      <c r="R11" s="89"/>
      <c r="S11" s="90"/>
      <c r="T11" s="55">
        <f t="shared" ref="T11:T17" si="8">L11</f>
        <v>22.799999999999997</v>
      </c>
      <c r="U11" s="90">
        <f t="shared" si="3"/>
        <v>4</v>
      </c>
    </row>
    <row r="12" spans="1:46" x14ac:dyDescent="0.2">
      <c r="A12" s="56">
        <v>32</v>
      </c>
      <c r="B12" s="56" t="s">
        <v>84</v>
      </c>
      <c r="C12" s="56" t="s">
        <v>85</v>
      </c>
      <c r="D12" s="80">
        <v>2017</v>
      </c>
      <c r="E12" s="56" t="s">
        <v>79</v>
      </c>
      <c r="F12" s="56" t="s">
        <v>33</v>
      </c>
      <c r="G12" s="56" t="s">
        <v>30</v>
      </c>
      <c r="H12" s="31">
        <f>'Master scoresheet'!G37</f>
        <v>10.6</v>
      </c>
      <c r="I12" s="19">
        <f t="shared" si="5"/>
        <v>6</v>
      </c>
      <c r="J12" s="31">
        <f>'Master scoresheet'!I37</f>
        <v>11.5</v>
      </c>
      <c r="K12" s="19">
        <f t="shared" si="6"/>
        <v>1</v>
      </c>
      <c r="L12" s="31">
        <f>'Master scoresheet'!K37</f>
        <v>22.1</v>
      </c>
      <c r="M12" s="19">
        <f t="shared" si="7"/>
        <v>5</v>
      </c>
      <c r="N12" s="91"/>
      <c r="O12" s="90"/>
      <c r="P12" s="89"/>
      <c r="Q12" s="90"/>
      <c r="R12" s="89"/>
      <c r="S12" s="90"/>
      <c r="T12" s="55">
        <f t="shared" si="8"/>
        <v>22.1</v>
      </c>
      <c r="U12" s="90">
        <f t="shared" si="3"/>
        <v>7</v>
      </c>
    </row>
    <row r="13" spans="1:46" x14ac:dyDescent="0.2">
      <c r="A13" s="54">
        <v>33</v>
      </c>
      <c r="B13" s="54" t="s">
        <v>86</v>
      </c>
      <c r="C13" s="54" t="s">
        <v>87</v>
      </c>
      <c r="D13" s="79">
        <v>2017</v>
      </c>
      <c r="E13" s="54" t="s">
        <v>79</v>
      </c>
      <c r="F13" s="54" t="s">
        <v>33</v>
      </c>
      <c r="G13" s="54" t="s">
        <v>30</v>
      </c>
      <c r="H13" s="31">
        <f>'Master scoresheet'!G38</f>
        <v>9.65</v>
      </c>
      <c r="I13" s="19">
        <f t="shared" si="5"/>
        <v>10</v>
      </c>
      <c r="J13" s="31">
        <f>'Master scoresheet'!I38</f>
        <v>11.35</v>
      </c>
      <c r="K13" s="19">
        <f t="shared" si="6"/>
        <v>6</v>
      </c>
      <c r="L13" s="31">
        <f>'Master scoresheet'!K38</f>
        <v>21</v>
      </c>
      <c r="M13" s="19">
        <f t="shared" si="7"/>
        <v>8</v>
      </c>
      <c r="N13" s="89"/>
      <c r="O13" s="90"/>
      <c r="P13" s="89"/>
      <c r="Q13" s="90"/>
      <c r="R13" s="89"/>
      <c r="S13" s="90"/>
      <c r="T13" s="55">
        <f t="shared" si="8"/>
        <v>21</v>
      </c>
      <c r="U13" s="90">
        <f t="shared" si="3"/>
        <v>16</v>
      </c>
    </row>
    <row r="14" spans="1:46" x14ac:dyDescent="0.2">
      <c r="A14" s="56">
        <v>34</v>
      </c>
      <c r="B14" s="56" t="s">
        <v>63</v>
      </c>
      <c r="C14" s="56" t="s">
        <v>88</v>
      </c>
      <c r="D14" s="80">
        <v>2017</v>
      </c>
      <c r="E14" s="56" t="s">
        <v>79</v>
      </c>
      <c r="F14" s="56" t="s">
        <v>33</v>
      </c>
      <c r="G14" s="56" t="s">
        <v>30</v>
      </c>
      <c r="H14" s="31">
        <f>'Master scoresheet'!G39</f>
        <v>11.45</v>
      </c>
      <c r="I14" s="19">
        <f t="shared" si="5"/>
        <v>1</v>
      </c>
      <c r="J14" s="31">
        <f>'Master scoresheet'!I39</f>
        <v>11.4</v>
      </c>
      <c r="K14" s="19">
        <f t="shared" si="6"/>
        <v>5</v>
      </c>
      <c r="L14" s="31">
        <f>'Master scoresheet'!K39</f>
        <v>22.85</v>
      </c>
      <c r="M14" s="19">
        <f t="shared" si="7"/>
        <v>2</v>
      </c>
      <c r="N14" s="91"/>
      <c r="O14" s="90"/>
      <c r="P14" s="89"/>
      <c r="Q14" s="90"/>
      <c r="R14" s="89"/>
      <c r="S14" s="90"/>
      <c r="T14" s="55">
        <f t="shared" si="8"/>
        <v>22.85</v>
      </c>
      <c r="U14" s="90">
        <f t="shared" si="3"/>
        <v>3</v>
      </c>
    </row>
    <row r="15" spans="1:46" x14ac:dyDescent="0.2">
      <c r="A15" s="57">
        <v>46</v>
      </c>
      <c r="B15" s="57" t="s">
        <v>110</v>
      </c>
      <c r="C15" s="57" t="s">
        <v>111</v>
      </c>
      <c r="D15" s="81">
        <v>2017</v>
      </c>
      <c r="E15" s="57" t="s">
        <v>112</v>
      </c>
      <c r="F15" s="57" t="s">
        <v>33</v>
      </c>
      <c r="G15" s="57" t="s">
        <v>30</v>
      </c>
      <c r="H15" s="31">
        <f>'Master scoresheet'!G51</f>
        <v>9.5500000000000007</v>
      </c>
      <c r="I15" s="19">
        <f t="shared" si="5"/>
        <v>11</v>
      </c>
      <c r="J15" s="31">
        <f>'Master scoresheet'!I51</f>
        <v>11.5</v>
      </c>
      <c r="K15" s="19">
        <f t="shared" si="6"/>
        <v>1</v>
      </c>
      <c r="L15" s="31">
        <f>'Master scoresheet'!K51</f>
        <v>21.05</v>
      </c>
      <c r="M15" s="19">
        <f t="shared" si="7"/>
        <v>7</v>
      </c>
      <c r="N15" s="89"/>
      <c r="O15" s="90"/>
      <c r="P15" s="89"/>
      <c r="Q15" s="90"/>
      <c r="R15" s="89"/>
      <c r="S15" s="90"/>
      <c r="T15" s="62">
        <f t="shared" si="8"/>
        <v>21.05</v>
      </c>
      <c r="U15" s="90">
        <f t="shared" si="3"/>
        <v>15</v>
      </c>
    </row>
    <row r="16" spans="1:46" x14ac:dyDescent="0.2">
      <c r="A16" s="58">
        <v>47</v>
      </c>
      <c r="B16" s="58" t="s">
        <v>113</v>
      </c>
      <c r="C16" s="58" t="s">
        <v>114</v>
      </c>
      <c r="D16" s="82">
        <v>2017</v>
      </c>
      <c r="E16" s="58" t="s">
        <v>112</v>
      </c>
      <c r="F16" s="58" t="s">
        <v>33</v>
      </c>
      <c r="G16" s="58" t="s">
        <v>30</v>
      </c>
      <c r="H16" s="31">
        <f>'Master scoresheet'!G52</f>
        <v>9.8000000000000007</v>
      </c>
      <c r="I16" s="19">
        <f t="shared" si="5"/>
        <v>9</v>
      </c>
      <c r="J16" s="31">
        <f>'Master scoresheet'!I52</f>
        <v>10.1</v>
      </c>
      <c r="K16" s="19">
        <f t="shared" si="6"/>
        <v>11</v>
      </c>
      <c r="L16" s="31">
        <f>'Master scoresheet'!K52</f>
        <v>19.899999999999999</v>
      </c>
      <c r="M16" s="19">
        <f t="shared" si="7"/>
        <v>11</v>
      </c>
      <c r="N16" s="91"/>
      <c r="O16" s="90"/>
      <c r="P16" s="89"/>
      <c r="Q16" s="90"/>
      <c r="R16" s="89"/>
      <c r="S16" s="90"/>
      <c r="T16" s="62">
        <f t="shared" si="8"/>
        <v>19.899999999999999</v>
      </c>
      <c r="U16" s="90">
        <f t="shared" si="3"/>
        <v>20</v>
      </c>
    </row>
    <row r="17" spans="1:21" x14ac:dyDescent="0.2">
      <c r="A17" s="57">
        <v>48</v>
      </c>
      <c r="B17" s="73" t="s">
        <v>115</v>
      </c>
      <c r="C17" s="73" t="s">
        <v>116</v>
      </c>
      <c r="D17" s="83">
        <v>2017</v>
      </c>
      <c r="E17" s="57" t="s">
        <v>112</v>
      </c>
      <c r="F17" s="57" t="s">
        <v>33</v>
      </c>
      <c r="G17" s="57" t="s">
        <v>30</v>
      </c>
      <c r="H17" s="31">
        <f>'Master scoresheet'!G53</f>
        <v>8.65</v>
      </c>
      <c r="I17" s="19">
        <f t="shared" si="5"/>
        <v>12</v>
      </c>
      <c r="J17" s="31">
        <f>'Master scoresheet'!I53</f>
        <v>10.3</v>
      </c>
      <c r="K17" s="19">
        <f t="shared" si="6"/>
        <v>10</v>
      </c>
      <c r="L17" s="31">
        <f>'Master scoresheet'!K53</f>
        <v>18.950000000000003</v>
      </c>
      <c r="M17" s="19">
        <f t="shared" si="7"/>
        <v>12</v>
      </c>
      <c r="N17" s="89"/>
      <c r="O17" s="90"/>
      <c r="P17" s="89"/>
      <c r="Q17" s="90"/>
      <c r="R17" s="89"/>
      <c r="S17" s="90"/>
      <c r="T17" s="62">
        <f t="shared" si="8"/>
        <v>18.950000000000003</v>
      </c>
      <c r="U17" s="90">
        <f t="shared" si="3"/>
        <v>21</v>
      </c>
    </row>
    <row r="18" spans="1:21" x14ac:dyDescent="0.2">
      <c r="A18" s="58">
        <v>49</v>
      </c>
      <c r="B18" s="58" t="s">
        <v>117</v>
      </c>
      <c r="C18" s="58" t="s">
        <v>118</v>
      </c>
      <c r="D18" s="82">
        <v>2016</v>
      </c>
      <c r="E18" s="58" t="s">
        <v>112</v>
      </c>
      <c r="F18" s="58" t="s">
        <v>33</v>
      </c>
      <c r="G18" s="58" t="s">
        <v>30</v>
      </c>
      <c r="H18" s="89"/>
      <c r="I18" s="90"/>
      <c r="J18" s="89"/>
      <c r="K18" s="90"/>
      <c r="L18" s="89"/>
      <c r="M18" s="90"/>
      <c r="N18" s="31">
        <f>'Master scoresheet'!G54</f>
        <v>9.8000000000000007</v>
      </c>
      <c r="O18" s="19">
        <f t="shared" si="0"/>
        <v>9</v>
      </c>
      <c r="P18" s="31">
        <f>'Master scoresheet'!I54</f>
        <v>11.55</v>
      </c>
      <c r="Q18" s="19">
        <f t="shared" si="1"/>
        <v>2</v>
      </c>
      <c r="R18" s="31">
        <f>'Master scoresheet'!K54</f>
        <v>21.35</v>
      </c>
      <c r="S18" s="19">
        <f t="shared" si="2"/>
        <v>8</v>
      </c>
      <c r="T18" s="62">
        <f>R18</f>
        <v>21.35</v>
      </c>
      <c r="U18" s="90">
        <f t="shared" si="3"/>
        <v>14</v>
      </c>
    </row>
    <row r="19" spans="1:21" x14ac:dyDescent="0.2">
      <c r="A19" s="30">
        <v>76</v>
      </c>
      <c r="B19" s="30" t="s">
        <v>166</v>
      </c>
      <c r="C19" s="30" t="s">
        <v>167</v>
      </c>
      <c r="D19" s="84">
        <v>2017</v>
      </c>
      <c r="E19" s="30" t="s">
        <v>165</v>
      </c>
      <c r="F19" s="30" t="s">
        <v>33</v>
      </c>
      <c r="G19" s="30" t="s">
        <v>30</v>
      </c>
      <c r="H19" s="31">
        <f>'Master scoresheet'!G81</f>
        <v>11.45</v>
      </c>
      <c r="I19" s="19">
        <f t="shared" si="5"/>
        <v>1</v>
      </c>
      <c r="J19" s="31">
        <f>'Master scoresheet'!I81</f>
        <v>11.5</v>
      </c>
      <c r="K19" s="19">
        <f t="shared" si="6"/>
        <v>1</v>
      </c>
      <c r="L19" s="31">
        <f>'Master scoresheet'!K81</f>
        <v>22.95</v>
      </c>
      <c r="M19" s="19">
        <f t="shared" si="7"/>
        <v>1</v>
      </c>
      <c r="N19" s="89"/>
      <c r="O19" s="90"/>
      <c r="P19" s="89"/>
      <c r="Q19" s="90"/>
      <c r="R19" s="89"/>
      <c r="S19" s="90"/>
      <c r="T19" s="31">
        <f>L19</f>
        <v>22.95</v>
      </c>
      <c r="U19" s="90">
        <f t="shared" si="3"/>
        <v>1</v>
      </c>
    </row>
    <row r="20" spans="1:21" x14ac:dyDescent="0.2">
      <c r="A20" s="32">
        <v>93</v>
      </c>
      <c r="B20" s="32" t="s">
        <v>97</v>
      </c>
      <c r="C20" s="32" t="s">
        <v>194</v>
      </c>
      <c r="D20" s="85">
        <v>2016</v>
      </c>
      <c r="E20" s="32" t="s">
        <v>195</v>
      </c>
      <c r="F20" s="32" t="s">
        <v>33</v>
      </c>
      <c r="G20" s="32" t="s">
        <v>30</v>
      </c>
      <c r="H20" s="89"/>
      <c r="I20" s="90"/>
      <c r="J20" s="89"/>
      <c r="K20" s="90"/>
      <c r="L20" s="89"/>
      <c r="M20" s="90"/>
      <c r="N20" s="31">
        <f>'Master scoresheet'!G98</f>
        <v>11.1</v>
      </c>
      <c r="O20" s="19">
        <f t="shared" si="0"/>
        <v>3</v>
      </c>
      <c r="P20" s="31">
        <f>'Master scoresheet'!I98</f>
        <v>11</v>
      </c>
      <c r="Q20" s="19">
        <f t="shared" si="1"/>
        <v>6</v>
      </c>
      <c r="R20" s="31">
        <f>'Master scoresheet'!K98</f>
        <v>22.1</v>
      </c>
      <c r="S20" s="19">
        <f t="shared" si="2"/>
        <v>3</v>
      </c>
      <c r="T20" s="34">
        <f t="shared" ref="T20:T21" si="9">R20</f>
        <v>22.1</v>
      </c>
      <c r="U20" s="90">
        <f t="shared" si="3"/>
        <v>7</v>
      </c>
    </row>
    <row r="21" spans="1:21" x14ac:dyDescent="0.2">
      <c r="A21" s="21">
        <v>94</v>
      </c>
      <c r="B21" s="21" t="s">
        <v>196</v>
      </c>
      <c r="C21" s="21" t="s">
        <v>197</v>
      </c>
      <c r="D21" s="86">
        <v>2016</v>
      </c>
      <c r="E21" s="21" t="s">
        <v>195</v>
      </c>
      <c r="F21" s="21" t="s">
        <v>33</v>
      </c>
      <c r="G21" s="21" t="s">
        <v>30</v>
      </c>
      <c r="H21" s="89"/>
      <c r="I21" s="90"/>
      <c r="J21" s="89"/>
      <c r="K21" s="90"/>
      <c r="L21" s="89"/>
      <c r="M21" s="90"/>
      <c r="N21" s="31">
        <f>'Master scoresheet'!G99</f>
        <v>10.8</v>
      </c>
      <c r="O21" s="19">
        <f t="shared" si="0"/>
        <v>4</v>
      </c>
      <c r="P21" s="31">
        <f>'Master scoresheet'!I99</f>
        <v>10.8</v>
      </c>
      <c r="Q21" s="19">
        <f t="shared" si="1"/>
        <v>8</v>
      </c>
      <c r="R21" s="31">
        <f>'Master scoresheet'!K99</f>
        <v>21.6</v>
      </c>
      <c r="S21" s="19">
        <f t="shared" si="2"/>
        <v>6</v>
      </c>
      <c r="T21" s="34">
        <f t="shared" si="9"/>
        <v>21.6</v>
      </c>
      <c r="U21" s="90">
        <f t="shared" si="3"/>
        <v>12</v>
      </c>
    </row>
    <row r="22" spans="1:21" x14ac:dyDescent="0.2">
      <c r="A22" s="32">
        <v>95</v>
      </c>
      <c r="B22" s="32" t="s">
        <v>198</v>
      </c>
      <c r="C22" s="32" t="s">
        <v>199</v>
      </c>
      <c r="D22" s="85">
        <v>2017</v>
      </c>
      <c r="E22" s="32" t="s">
        <v>195</v>
      </c>
      <c r="F22" s="32" t="s">
        <v>33</v>
      </c>
      <c r="G22" s="32" t="s">
        <v>30</v>
      </c>
      <c r="H22" s="31">
        <f>'Master scoresheet'!G100</f>
        <v>11.2</v>
      </c>
      <c r="I22" s="19">
        <f t="shared" si="5"/>
        <v>4</v>
      </c>
      <c r="J22" s="31">
        <f>'Master scoresheet'!I100</f>
        <v>11.15</v>
      </c>
      <c r="K22" s="19">
        <f t="shared" si="6"/>
        <v>7</v>
      </c>
      <c r="L22" s="31">
        <f>'Master scoresheet'!K100</f>
        <v>22.35</v>
      </c>
      <c r="M22" s="19">
        <f t="shared" si="7"/>
        <v>4</v>
      </c>
      <c r="N22" s="91"/>
      <c r="O22" s="90"/>
      <c r="P22" s="89"/>
      <c r="Q22" s="90"/>
      <c r="R22" s="89"/>
      <c r="S22" s="90"/>
      <c r="T22" s="34">
        <f>L22</f>
        <v>22.35</v>
      </c>
      <c r="U22" s="90">
        <f t="shared" si="3"/>
        <v>6</v>
      </c>
    </row>
    <row r="23" spans="1:21" x14ac:dyDescent="0.2">
      <c r="A23" s="21">
        <v>96</v>
      </c>
      <c r="B23" s="21" t="s">
        <v>13</v>
      </c>
      <c r="C23" s="21" t="s">
        <v>200</v>
      </c>
      <c r="D23" s="86">
        <v>2016</v>
      </c>
      <c r="E23" s="21" t="s">
        <v>195</v>
      </c>
      <c r="F23" s="21" t="s">
        <v>33</v>
      </c>
      <c r="G23" s="21" t="s">
        <v>30</v>
      </c>
      <c r="H23" s="89"/>
      <c r="I23" s="90"/>
      <c r="J23" s="89"/>
      <c r="K23" s="90"/>
      <c r="L23" s="89"/>
      <c r="M23" s="90"/>
      <c r="N23" s="31">
        <f>'Master scoresheet'!G101</f>
        <v>10.75</v>
      </c>
      <c r="O23" s="19">
        <f t="shared" si="0"/>
        <v>5</v>
      </c>
      <c r="P23" s="31">
        <f>'Master scoresheet'!I101</f>
        <v>11.3</v>
      </c>
      <c r="Q23" s="19">
        <f t="shared" si="1"/>
        <v>4</v>
      </c>
      <c r="R23" s="31">
        <f>'Master scoresheet'!K101</f>
        <v>22.05</v>
      </c>
      <c r="S23" s="19">
        <f t="shared" si="2"/>
        <v>4</v>
      </c>
      <c r="T23" s="34">
        <f>R23</f>
        <v>22.05</v>
      </c>
      <c r="U23" s="90">
        <f t="shared" si="3"/>
        <v>9</v>
      </c>
    </row>
    <row r="24" spans="1:21" x14ac:dyDescent="0.2">
      <c r="A24" s="51">
        <v>131</v>
      </c>
      <c r="B24" s="51" t="s">
        <v>42</v>
      </c>
      <c r="C24" s="51" t="s">
        <v>254</v>
      </c>
      <c r="D24" s="87">
        <v>2017</v>
      </c>
      <c r="E24" s="51" t="s">
        <v>242</v>
      </c>
      <c r="F24" s="51" t="s">
        <v>33</v>
      </c>
      <c r="G24" s="51" t="s">
        <v>30</v>
      </c>
      <c r="H24" s="31">
        <f>'Master scoresheet'!G136</f>
        <v>9.85</v>
      </c>
      <c r="I24" s="19">
        <f t="shared" si="5"/>
        <v>8</v>
      </c>
      <c r="J24" s="31">
        <f>'Master scoresheet'!I136</f>
        <v>10.1</v>
      </c>
      <c r="K24" s="19">
        <f t="shared" si="6"/>
        <v>11</v>
      </c>
      <c r="L24" s="31">
        <f>'Master scoresheet'!K136</f>
        <v>19.95</v>
      </c>
      <c r="M24" s="19">
        <f t="shared" si="7"/>
        <v>10</v>
      </c>
      <c r="N24" s="91"/>
      <c r="O24" s="90"/>
      <c r="P24" s="89"/>
      <c r="Q24" s="90"/>
      <c r="R24" s="89"/>
      <c r="S24" s="90"/>
      <c r="T24" s="53">
        <f>L24</f>
        <v>19.95</v>
      </c>
      <c r="U24" s="90">
        <f t="shared" si="3"/>
        <v>19</v>
      </c>
    </row>
    <row r="25" spans="1:21" x14ac:dyDescent="0.2">
      <c r="A25" s="20">
        <v>132</v>
      </c>
      <c r="B25" s="20" t="s">
        <v>255</v>
      </c>
      <c r="C25" s="20" t="s">
        <v>183</v>
      </c>
      <c r="D25" s="88">
        <v>2016</v>
      </c>
      <c r="E25" s="20" t="s">
        <v>242</v>
      </c>
      <c r="F25" s="20" t="s">
        <v>33</v>
      </c>
      <c r="G25" s="20" t="s">
        <v>30</v>
      </c>
      <c r="H25" s="89"/>
      <c r="I25" s="90"/>
      <c r="J25" s="89"/>
      <c r="K25" s="90"/>
      <c r="L25" s="89"/>
      <c r="M25" s="90"/>
      <c r="N25" s="31">
        <f>'Master scoresheet'!G137</f>
        <v>10.1</v>
      </c>
      <c r="O25" s="19">
        <f t="shared" si="0"/>
        <v>8</v>
      </c>
      <c r="P25" s="31">
        <f>'Master scoresheet'!I137</f>
        <v>10.5</v>
      </c>
      <c r="Q25" s="19">
        <f t="shared" si="1"/>
        <v>9</v>
      </c>
      <c r="R25" s="31">
        <f>'Master scoresheet'!K137</f>
        <v>20.6</v>
      </c>
      <c r="S25" s="19">
        <f t="shared" si="2"/>
        <v>9</v>
      </c>
      <c r="T25" s="53">
        <f>R25</f>
        <v>20.6</v>
      </c>
      <c r="U25" s="90">
        <f t="shared" si="3"/>
        <v>18</v>
      </c>
    </row>
    <row r="26" spans="1:21" x14ac:dyDescent="0.2">
      <c r="A26" s="51">
        <v>133</v>
      </c>
      <c r="B26" s="51" t="s">
        <v>256</v>
      </c>
      <c r="C26" s="51" t="s">
        <v>257</v>
      </c>
      <c r="D26" s="87">
        <v>2017</v>
      </c>
      <c r="E26" s="51" t="s">
        <v>242</v>
      </c>
      <c r="F26" s="51" t="s">
        <v>33</v>
      </c>
      <c r="G26" s="51" t="s">
        <v>30</v>
      </c>
      <c r="H26" s="31">
        <f>'Master scoresheet'!G138</f>
        <v>10.5</v>
      </c>
      <c r="I26" s="19">
        <f t="shared" si="5"/>
        <v>7</v>
      </c>
      <c r="J26" s="31">
        <f>'Master scoresheet'!I138</f>
        <v>10.45</v>
      </c>
      <c r="K26" s="19">
        <f t="shared" si="6"/>
        <v>9</v>
      </c>
      <c r="L26" s="31">
        <f>'Master scoresheet'!K138</f>
        <v>20.95</v>
      </c>
      <c r="M26" s="19">
        <f t="shared" si="7"/>
        <v>9</v>
      </c>
      <c r="N26" s="91"/>
      <c r="O26" s="90"/>
      <c r="P26" s="89"/>
      <c r="Q26" s="90"/>
      <c r="R26" s="89"/>
      <c r="S26" s="90"/>
      <c r="T26" s="53">
        <f>L26</f>
        <v>20.95</v>
      </c>
      <c r="U26" s="90">
        <f t="shared" si="3"/>
        <v>17</v>
      </c>
    </row>
    <row r="27" spans="1:21" x14ac:dyDescent="0.2">
      <c r="A27" s="93">
        <v>134</v>
      </c>
      <c r="B27" s="93" t="s">
        <v>258</v>
      </c>
      <c r="C27" s="93" t="s">
        <v>243</v>
      </c>
      <c r="D27" s="100">
        <v>2016</v>
      </c>
      <c r="E27" s="93" t="s">
        <v>242</v>
      </c>
      <c r="F27" s="93" t="s">
        <v>33</v>
      </c>
      <c r="G27" s="93" t="s">
        <v>30</v>
      </c>
      <c r="H27" s="101"/>
      <c r="I27" s="102"/>
      <c r="J27" s="101"/>
      <c r="K27" s="102"/>
      <c r="L27" s="101"/>
      <c r="M27" s="102"/>
      <c r="N27" s="96">
        <f>'Master scoresheet'!G139</f>
        <v>0</v>
      </c>
      <c r="O27" s="95">
        <f t="shared" si="0"/>
        <v>10</v>
      </c>
      <c r="P27" s="96">
        <f>'Master scoresheet'!I139</f>
        <v>0</v>
      </c>
      <c r="Q27" s="95">
        <f t="shared" si="1"/>
        <v>10</v>
      </c>
      <c r="R27" s="96">
        <f>'Master scoresheet'!Q139</f>
        <v>0</v>
      </c>
      <c r="S27" s="95">
        <f t="shared" si="2"/>
        <v>10</v>
      </c>
      <c r="T27" s="94">
        <f>R27</f>
        <v>0</v>
      </c>
      <c r="U27" s="90">
        <f t="shared" si="3"/>
        <v>22</v>
      </c>
    </row>
  </sheetData>
  <autoFilter ref="A5:X27" xr:uid="{B5F0F874-3B77-41EE-BFBF-7055D9F99EC2}">
    <filterColumn colId="21" showButton="0"/>
    <filterColumn colId="22" showButton="0"/>
  </autoFilter>
  <mergeCells count="4">
    <mergeCell ref="A1:M1"/>
    <mergeCell ref="A2:M2"/>
    <mergeCell ref="A3:M3"/>
    <mergeCell ref="V5:X5"/>
  </mergeCells>
  <conditionalFormatting sqref="I6:I27">
    <cfRule type="cellIs" priority="96" operator="between">
      <formula>1</formula>
      <formula>6</formula>
    </cfRule>
    <cfRule type="cellIs" dxfId="571" priority="95" operator="between">
      <formula>1</formula>
      <formula>1</formula>
    </cfRule>
    <cfRule type="cellIs" dxfId="570" priority="94" operator="between">
      <formula>2</formula>
      <formula>2</formula>
    </cfRule>
    <cfRule type="cellIs" dxfId="569" priority="93" operator="between">
      <formula>3</formula>
      <formula>3</formula>
    </cfRule>
    <cfRule type="cellIs" dxfId="568" priority="92" operator="between">
      <formula>4</formula>
      <formula>4</formula>
    </cfRule>
    <cfRule type="cellIs" priority="91" operator="between">
      <formula>5</formula>
      <formula>5</formula>
    </cfRule>
    <cfRule type="cellIs" dxfId="567" priority="90" operator="between">
      <formula>5</formula>
      <formula>5</formula>
    </cfRule>
    <cfRule type="cellIs" dxfId="566" priority="89" operator="between">
      <formula>5</formula>
      <formula>5</formula>
    </cfRule>
    <cfRule type="cellIs" dxfId="565" priority="88" operator="between">
      <formula>6</formula>
      <formula>6</formula>
    </cfRule>
    <cfRule type="cellIs" dxfId="564" priority="87" operator="between">
      <formula>1</formula>
      <formula>1</formula>
    </cfRule>
    <cfRule type="cellIs" priority="86" operator="between">
      <formula>2</formula>
      <formula>2</formula>
    </cfRule>
    <cfRule type="cellIs" dxfId="563" priority="85" operator="between">
      <formula>2</formula>
      <formula>2</formula>
    </cfRule>
    <cfRule type="cellIs" dxfId="562" priority="84" operator="between">
      <formula>3</formula>
      <formula>3</formula>
    </cfRule>
    <cfRule type="cellIs" dxfId="561" priority="83" operator="between">
      <formula>4</formula>
      <formula>4</formula>
    </cfRule>
    <cfRule type="cellIs" dxfId="560" priority="82" operator="between">
      <formula>5</formula>
      <formula>5</formula>
    </cfRule>
    <cfRule type="cellIs" dxfId="559" priority="81" operator="between">
      <formula>6</formula>
      <formula>6</formula>
    </cfRule>
  </conditionalFormatting>
  <conditionalFormatting sqref="K6:K27">
    <cfRule type="cellIs" priority="80" operator="between">
      <formula>1</formula>
      <formula>6</formula>
    </cfRule>
    <cfRule type="cellIs" dxfId="558" priority="79" operator="between">
      <formula>1</formula>
      <formula>1</formula>
    </cfRule>
    <cfRule type="cellIs" dxfId="557" priority="78" operator="between">
      <formula>2</formula>
      <formula>2</formula>
    </cfRule>
    <cfRule type="cellIs" dxfId="556" priority="77" operator="between">
      <formula>3</formula>
      <formula>3</formula>
    </cfRule>
    <cfRule type="cellIs" dxfId="555" priority="76" operator="between">
      <formula>4</formula>
      <formula>4</formula>
    </cfRule>
    <cfRule type="cellIs" priority="75" operator="between">
      <formula>5</formula>
      <formula>5</formula>
    </cfRule>
    <cfRule type="cellIs" dxfId="554" priority="74" operator="between">
      <formula>5</formula>
      <formula>5</formula>
    </cfRule>
    <cfRule type="cellIs" dxfId="553" priority="73" operator="between">
      <formula>5</formula>
      <formula>5</formula>
    </cfRule>
    <cfRule type="cellIs" dxfId="552" priority="72" operator="between">
      <formula>6</formula>
      <formula>6</formula>
    </cfRule>
    <cfRule type="cellIs" dxfId="551" priority="71" operator="between">
      <formula>1</formula>
      <formula>1</formula>
    </cfRule>
    <cfRule type="cellIs" priority="70" operator="between">
      <formula>2</formula>
      <formula>2</formula>
    </cfRule>
    <cfRule type="cellIs" dxfId="550" priority="69" operator="between">
      <formula>2</formula>
      <formula>2</formula>
    </cfRule>
    <cfRule type="cellIs" dxfId="549" priority="68" operator="between">
      <formula>3</formula>
      <formula>3</formula>
    </cfRule>
    <cfRule type="cellIs" dxfId="548" priority="67" operator="between">
      <formula>4</formula>
      <formula>4</formula>
    </cfRule>
    <cfRule type="cellIs" dxfId="547" priority="66" operator="between">
      <formula>5</formula>
      <formula>5</formula>
    </cfRule>
    <cfRule type="cellIs" dxfId="546" priority="65" operator="between">
      <formula>6</formula>
      <formula>6</formula>
    </cfRule>
  </conditionalFormatting>
  <conditionalFormatting sqref="M6:M27 S6:U27">
    <cfRule type="cellIs" dxfId="545" priority="49" operator="between">
      <formula>6</formula>
      <formula>6</formula>
    </cfRule>
    <cfRule type="cellIs" priority="64" operator="between">
      <formula>1</formula>
      <formula>6</formula>
    </cfRule>
    <cfRule type="cellIs" dxfId="544" priority="63" operator="between">
      <formula>1</formula>
      <formula>1</formula>
    </cfRule>
    <cfRule type="cellIs" dxfId="543" priority="62" operator="between">
      <formula>2</formula>
      <formula>2</formula>
    </cfRule>
    <cfRule type="cellIs" dxfId="542" priority="61" operator="between">
      <formula>3</formula>
      <formula>3</formula>
    </cfRule>
    <cfRule type="cellIs" dxfId="541" priority="60" operator="between">
      <formula>4</formula>
      <formula>4</formula>
    </cfRule>
    <cfRule type="cellIs" priority="59" operator="between">
      <formula>5</formula>
      <formula>5</formula>
    </cfRule>
    <cfRule type="cellIs" dxfId="540" priority="58" operator="between">
      <formula>5</formula>
      <formula>5</formula>
    </cfRule>
    <cfRule type="cellIs" dxfId="539" priority="57" operator="between">
      <formula>5</formula>
      <formula>5</formula>
    </cfRule>
    <cfRule type="cellIs" dxfId="538" priority="56" operator="between">
      <formula>6</formula>
      <formula>6</formula>
    </cfRule>
    <cfRule type="cellIs" dxfId="537" priority="55" operator="between">
      <formula>1</formula>
      <formula>1</formula>
    </cfRule>
    <cfRule type="cellIs" priority="54" operator="between">
      <formula>2</formula>
      <formula>2</formula>
    </cfRule>
    <cfRule type="cellIs" dxfId="536" priority="53" operator="between">
      <formula>2</formula>
      <formula>2</formula>
    </cfRule>
    <cfRule type="cellIs" dxfId="535" priority="52" operator="between">
      <formula>3</formula>
      <formula>3</formula>
    </cfRule>
    <cfRule type="cellIs" dxfId="534" priority="51" operator="between">
      <formula>4</formula>
      <formula>4</formula>
    </cfRule>
    <cfRule type="cellIs" dxfId="533" priority="50" operator="between">
      <formula>5</formula>
      <formula>5</formula>
    </cfRule>
  </conditionalFormatting>
  <conditionalFormatting sqref="O6:O27">
    <cfRule type="cellIs" dxfId="532" priority="31" operator="between">
      <formula>1</formula>
      <formula>1</formula>
    </cfRule>
    <cfRule type="cellIs" dxfId="531" priority="30" operator="between">
      <formula>2</formula>
      <formula>2</formula>
    </cfRule>
    <cfRule type="cellIs" dxfId="530" priority="29" operator="between">
      <formula>3</formula>
      <formula>3</formula>
    </cfRule>
    <cfRule type="cellIs" dxfId="529" priority="28" operator="between">
      <formula>4</formula>
      <formula>4</formula>
    </cfRule>
    <cfRule type="cellIs" priority="27" operator="between">
      <formula>5</formula>
      <formula>5</formula>
    </cfRule>
    <cfRule type="cellIs" dxfId="528" priority="26" operator="between">
      <formula>5</formula>
      <formula>5</formula>
    </cfRule>
    <cfRule type="cellIs" dxfId="527" priority="25" operator="between">
      <formula>5</formula>
      <formula>5</formula>
    </cfRule>
    <cfRule type="cellIs" dxfId="526" priority="24" operator="between">
      <formula>6</formula>
      <formula>6</formula>
    </cfRule>
    <cfRule type="cellIs" dxfId="525" priority="23" operator="between">
      <formula>1</formula>
      <formula>1</formula>
    </cfRule>
    <cfRule type="cellIs" priority="22" operator="between">
      <formula>2</formula>
      <formula>2</formula>
    </cfRule>
    <cfRule type="cellIs" dxfId="524" priority="21" operator="between">
      <formula>2</formula>
      <formula>2</formula>
    </cfRule>
    <cfRule type="cellIs" dxfId="523" priority="20" operator="between">
      <formula>3</formula>
      <formula>3</formula>
    </cfRule>
    <cfRule type="cellIs" dxfId="522" priority="19" operator="between">
      <formula>4</formula>
      <formula>4</formula>
    </cfRule>
    <cfRule type="cellIs" dxfId="521" priority="18" operator="between">
      <formula>5</formula>
      <formula>5</formula>
    </cfRule>
    <cfRule type="cellIs" dxfId="520" priority="17" operator="between">
      <formula>6</formula>
      <formula>6</formula>
    </cfRule>
    <cfRule type="cellIs" priority="32" operator="between">
      <formula>1</formula>
      <formula>6</formula>
    </cfRule>
  </conditionalFormatting>
  <conditionalFormatting sqref="Q6:Q27">
    <cfRule type="cellIs" dxfId="519" priority="1" operator="between">
      <formula>6</formula>
      <formula>6</formula>
    </cfRule>
    <cfRule type="cellIs" priority="16" operator="between">
      <formula>1</formula>
      <formula>6</formula>
    </cfRule>
    <cfRule type="cellIs" dxfId="518" priority="2" operator="between">
      <formula>5</formula>
      <formula>5</formula>
    </cfRule>
    <cfRule type="cellIs" dxfId="517" priority="3" operator="between">
      <formula>4</formula>
      <formula>4</formula>
    </cfRule>
    <cfRule type="cellIs" dxfId="516" priority="4" operator="between">
      <formula>3</formula>
      <formula>3</formula>
    </cfRule>
    <cfRule type="cellIs" dxfId="515" priority="5" operator="between">
      <formula>2</formula>
      <formula>2</formula>
    </cfRule>
    <cfRule type="cellIs" priority="6" operator="between">
      <formula>2</formula>
      <formula>2</formula>
    </cfRule>
    <cfRule type="cellIs" dxfId="514" priority="7" operator="between">
      <formula>1</formula>
      <formula>1</formula>
    </cfRule>
    <cfRule type="cellIs" dxfId="513" priority="8" operator="between">
      <formula>6</formula>
      <formula>6</formula>
    </cfRule>
    <cfRule type="cellIs" dxfId="512" priority="9" operator="between">
      <formula>5</formula>
      <formula>5</formula>
    </cfRule>
    <cfRule type="cellIs" dxfId="511" priority="10" operator="between">
      <formula>5</formula>
      <formula>5</formula>
    </cfRule>
    <cfRule type="cellIs" priority="11" operator="between">
      <formula>5</formula>
      <formula>5</formula>
    </cfRule>
    <cfRule type="cellIs" dxfId="510" priority="12" operator="between">
      <formula>4</formula>
      <formula>4</formula>
    </cfRule>
    <cfRule type="cellIs" dxfId="509" priority="13" operator="between">
      <formula>3</formula>
      <formula>3</formula>
    </cfRule>
    <cfRule type="cellIs" dxfId="508" priority="14" operator="between">
      <formula>2</formula>
      <formula>2</formula>
    </cfRule>
    <cfRule type="cellIs" dxfId="507" priority="15" operator="between">
      <formula>1</formula>
      <formula>1</formula>
    </cfRule>
  </conditionalFormatting>
  <conditionalFormatting sqref="X6:X10">
    <cfRule type="cellIs" dxfId="506" priority="33" operator="between">
      <formula>6</formula>
      <formula>6</formula>
    </cfRule>
    <cfRule type="cellIs" dxfId="505" priority="35" operator="between">
      <formula>4</formula>
      <formula>4</formula>
    </cfRule>
    <cfRule type="cellIs" dxfId="504" priority="36" operator="between">
      <formula>3</formula>
      <formula>3</formula>
    </cfRule>
    <cfRule type="cellIs" dxfId="503" priority="37" operator="between">
      <formula>2</formula>
      <formula>2</formula>
    </cfRule>
    <cfRule type="cellIs" priority="38" operator="between">
      <formula>2</formula>
      <formula>2</formula>
    </cfRule>
    <cfRule type="cellIs" dxfId="502" priority="39" operator="between">
      <formula>1</formula>
      <formula>1</formula>
    </cfRule>
    <cfRule type="cellIs" dxfId="501" priority="40" operator="between">
      <formula>6</formula>
      <formula>6</formula>
    </cfRule>
    <cfRule type="cellIs" dxfId="500" priority="41" operator="between">
      <formula>5</formula>
      <formula>5</formula>
    </cfRule>
    <cfRule type="cellIs" dxfId="499" priority="42" operator="between">
      <formula>5</formula>
      <formula>5</formula>
    </cfRule>
    <cfRule type="cellIs" priority="43" operator="between">
      <formula>5</formula>
      <formula>5</formula>
    </cfRule>
    <cfRule type="cellIs" dxfId="498" priority="44" operator="between">
      <formula>4</formula>
      <formula>4</formula>
    </cfRule>
    <cfRule type="cellIs" dxfId="497" priority="45" operator="between">
      <formula>3</formula>
      <formula>3</formula>
    </cfRule>
    <cfRule type="cellIs" dxfId="496" priority="46" operator="between">
      <formula>2</formula>
      <formula>2</formula>
    </cfRule>
    <cfRule type="cellIs" dxfId="495" priority="47" operator="between">
      <formula>1</formula>
      <formula>1</formula>
    </cfRule>
    <cfRule type="cellIs" priority="48" operator="between">
      <formula>1</formula>
      <formula>6</formula>
    </cfRule>
    <cfRule type="cellIs" dxfId="494" priority="34" operator="between">
      <formula>5</formula>
      <formula>5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5AC6D-EE3F-4732-85DB-584C64F41F79}">
  <sheetPr>
    <tabColor rgb="FFFFFF00"/>
  </sheetPr>
  <dimension ref="A1:AK20"/>
  <sheetViews>
    <sheetView workbookViewId="0">
      <selection activeCell="L8" sqref="L8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  <col min="13" max="13" width="9.832031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M5" s="109" t="s">
        <v>274</v>
      </c>
      <c r="N5" s="109"/>
      <c r="O5" s="110"/>
      <c r="AI5" s="3"/>
      <c r="AJ5" s="2"/>
      <c r="AK5" s="1"/>
    </row>
    <row r="6" spans="1:37" x14ac:dyDescent="0.2">
      <c r="A6" s="30">
        <v>5</v>
      </c>
      <c r="B6" s="30" t="s">
        <v>27</v>
      </c>
      <c r="C6" s="30" t="s">
        <v>28</v>
      </c>
      <c r="D6" s="30" t="s">
        <v>15</v>
      </c>
      <c r="E6" s="30" t="s">
        <v>29</v>
      </c>
      <c r="F6" s="30" t="s">
        <v>30</v>
      </c>
      <c r="G6" s="31">
        <f>'Master scoresheet'!G10</f>
        <v>12.15</v>
      </c>
      <c r="H6" s="19">
        <f t="shared" ref="H6:H20" si="0">RANK(G6,G$6:G$249)</f>
        <v>1</v>
      </c>
      <c r="I6" s="31">
        <f>'Master scoresheet'!I10</f>
        <v>11.25</v>
      </c>
      <c r="J6" s="19">
        <f t="shared" ref="J6:J20" si="1">RANK(I6,I$6:I$249)</f>
        <v>6</v>
      </c>
      <c r="K6" s="31">
        <f>'Master scoresheet'!K10</f>
        <v>23.4</v>
      </c>
      <c r="L6" s="19">
        <f t="shared" ref="L6:L20" si="2">RANK(K6,K$6:K$249)</f>
        <v>4</v>
      </c>
      <c r="M6" s="59" t="s">
        <v>279</v>
      </c>
      <c r="N6" s="18" cm="1">
        <f t="array" ref="N6">SUM(LARGE(K9:K13,{1,2,3}))</f>
        <v>66.899999999999991</v>
      </c>
      <c r="O6" s="19">
        <f>RANK(N6,N$6:N$245)</f>
        <v>1</v>
      </c>
    </row>
    <row r="7" spans="1:37" x14ac:dyDescent="0.2">
      <c r="A7" s="103">
        <v>16</v>
      </c>
      <c r="B7" s="103" t="s">
        <v>53</v>
      </c>
      <c r="C7" s="103" t="s">
        <v>54</v>
      </c>
      <c r="D7" s="103" t="s">
        <v>15</v>
      </c>
      <c r="E7" s="103" t="s">
        <v>29</v>
      </c>
      <c r="F7" s="103" t="s">
        <v>30</v>
      </c>
      <c r="G7" s="96">
        <f>'Master scoresheet'!G21</f>
        <v>0</v>
      </c>
      <c r="H7" s="95">
        <f t="shared" si="0"/>
        <v>14</v>
      </c>
      <c r="I7" s="96">
        <f>'Master scoresheet'!I21</f>
        <v>0</v>
      </c>
      <c r="J7" s="95">
        <f t="shared" si="1"/>
        <v>14</v>
      </c>
      <c r="K7" s="96">
        <f>'Master scoresheet'!K21</f>
        <v>0</v>
      </c>
      <c r="L7" s="95">
        <f t="shared" si="2"/>
        <v>14</v>
      </c>
      <c r="M7" s="42" t="s">
        <v>277</v>
      </c>
      <c r="N7" s="18" cm="1">
        <f t="array" ref="N7">SUM(LARGE(K17:K20,{1,2,3}))</f>
        <v>66.150000000000006</v>
      </c>
      <c r="O7" s="19">
        <f>RANK(N7,N$6:N$245)</f>
        <v>2</v>
      </c>
    </row>
    <row r="8" spans="1:37" x14ac:dyDescent="0.2">
      <c r="A8" s="30">
        <v>30</v>
      </c>
      <c r="B8" s="30" t="s">
        <v>80</v>
      </c>
      <c r="C8" s="30" t="s">
        <v>81</v>
      </c>
      <c r="D8" s="30" t="s">
        <v>79</v>
      </c>
      <c r="E8" s="30" t="s">
        <v>29</v>
      </c>
      <c r="F8" s="30" t="s">
        <v>30</v>
      </c>
      <c r="G8" s="31">
        <f>'Master scoresheet'!G35</f>
        <v>12.15</v>
      </c>
      <c r="H8" s="19">
        <f t="shared" si="0"/>
        <v>1</v>
      </c>
      <c r="I8" s="31">
        <f>'Master scoresheet'!I35</f>
        <v>12.5</v>
      </c>
      <c r="J8" s="19">
        <f t="shared" si="1"/>
        <v>2</v>
      </c>
      <c r="K8" s="31">
        <f>'Master scoresheet'!K35</f>
        <v>24.65</v>
      </c>
      <c r="L8" s="19">
        <f t="shared" si="2"/>
        <v>1</v>
      </c>
    </row>
    <row r="9" spans="1:37" x14ac:dyDescent="0.2">
      <c r="A9" s="60">
        <v>70</v>
      </c>
      <c r="B9" s="74" t="s">
        <v>153</v>
      </c>
      <c r="C9" s="74" t="s">
        <v>154</v>
      </c>
      <c r="D9" s="60" t="s">
        <v>112</v>
      </c>
      <c r="E9" s="60" t="s">
        <v>29</v>
      </c>
      <c r="F9" s="60" t="s">
        <v>30</v>
      </c>
      <c r="G9" s="62">
        <f>'Master scoresheet'!G75</f>
        <v>10.5</v>
      </c>
      <c r="H9" s="19">
        <f t="shared" si="0"/>
        <v>13</v>
      </c>
      <c r="I9" s="31">
        <f>'Master scoresheet'!I75</f>
        <v>11.25</v>
      </c>
      <c r="J9" s="19">
        <f t="shared" si="1"/>
        <v>6</v>
      </c>
      <c r="K9" s="31">
        <f>'Master scoresheet'!K75</f>
        <v>21.75</v>
      </c>
      <c r="L9" s="19">
        <f t="shared" si="2"/>
        <v>11</v>
      </c>
    </row>
    <row r="10" spans="1:37" x14ac:dyDescent="0.2">
      <c r="A10" s="60">
        <v>71</v>
      </c>
      <c r="B10" s="60" t="s">
        <v>155</v>
      </c>
      <c r="C10" s="60" t="s">
        <v>156</v>
      </c>
      <c r="D10" s="60" t="s">
        <v>112</v>
      </c>
      <c r="E10" s="60" t="s">
        <v>29</v>
      </c>
      <c r="F10" s="60" t="s">
        <v>30</v>
      </c>
      <c r="G10" s="62">
        <f>'Master scoresheet'!G76</f>
        <v>11.1</v>
      </c>
      <c r="H10" s="19">
        <f t="shared" si="0"/>
        <v>8</v>
      </c>
      <c r="I10" s="31">
        <f>'Master scoresheet'!I76</f>
        <v>11.1</v>
      </c>
      <c r="J10" s="19">
        <f t="shared" si="1"/>
        <v>8</v>
      </c>
      <c r="K10" s="31">
        <f>'Master scoresheet'!K76</f>
        <v>22.2</v>
      </c>
      <c r="L10" s="19">
        <f t="shared" si="2"/>
        <v>10</v>
      </c>
    </row>
    <row r="11" spans="1:37" x14ac:dyDescent="0.2">
      <c r="A11" s="60">
        <v>72</v>
      </c>
      <c r="B11" s="60" t="s">
        <v>157</v>
      </c>
      <c r="C11" s="60" t="s">
        <v>158</v>
      </c>
      <c r="D11" s="60" t="s">
        <v>112</v>
      </c>
      <c r="E11" s="60" t="s">
        <v>29</v>
      </c>
      <c r="F11" s="60" t="s">
        <v>30</v>
      </c>
      <c r="G11" s="62">
        <f>'Master scoresheet'!G77</f>
        <v>10.9</v>
      </c>
      <c r="H11" s="19">
        <f t="shared" si="0"/>
        <v>11</v>
      </c>
      <c r="I11" s="31">
        <f>'Master scoresheet'!I77</f>
        <v>11.5</v>
      </c>
      <c r="J11" s="19">
        <f t="shared" si="1"/>
        <v>4</v>
      </c>
      <c r="K11" s="31">
        <f>'Master scoresheet'!K77</f>
        <v>22.4</v>
      </c>
      <c r="L11" s="19">
        <f t="shared" si="2"/>
        <v>6</v>
      </c>
    </row>
    <row r="12" spans="1:37" x14ac:dyDescent="0.2">
      <c r="A12" s="60">
        <v>73</v>
      </c>
      <c r="B12" s="61" t="s">
        <v>159</v>
      </c>
      <c r="C12" s="61" t="s">
        <v>160</v>
      </c>
      <c r="D12" s="60" t="s">
        <v>112</v>
      </c>
      <c r="E12" s="60" t="s">
        <v>29</v>
      </c>
      <c r="F12" s="60" t="s">
        <v>30</v>
      </c>
      <c r="G12" s="62">
        <f>'Master scoresheet'!G78</f>
        <v>10.95</v>
      </c>
      <c r="H12" s="19">
        <f t="shared" si="0"/>
        <v>9</v>
      </c>
      <c r="I12" s="31">
        <f>'Master scoresheet'!I78</f>
        <v>11.35</v>
      </c>
      <c r="J12" s="19">
        <f t="shared" si="1"/>
        <v>5</v>
      </c>
      <c r="K12" s="31">
        <f>'Master scoresheet'!K78</f>
        <v>22.299999999999997</v>
      </c>
      <c r="L12" s="19">
        <f t="shared" si="2"/>
        <v>8</v>
      </c>
    </row>
    <row r="13" spans="1:37" x14ac:dyDescent="0.2">
      <c r="A13" s="60">
        <v>74</v>
      </c>
      <c r="B13" s="60" t="s">
        <v>161</v>
      </c>
      <c r="C13" s="60" t="s">
        <v>162</v>
      </c>
      <c r="D13" s="60" t="s">
        <v>112</v>
      </c>
      <c r="E13" s="60" t="s">
        <v>29</v>
      </c>
      <c r="F13" s="60" t="s">
        <v>30</v>
      </c>
      <c r="G13" s="62">
        <f>'Master scoresheet'!G79</f>
        <v>10.9</v>
      </c>
      <c r="H13" s="19">
        <f t="shared" si="0"/>
        <v>11</v>
      </c>
      <c r="I13" s="31">
        <f>'Master scoresheet'!I79</f>
        <v>10.3</v>
      </c>
      <c r="J13" s="19">
        <f t="shared" si="1"/>
        <v>13</v>
      </c>
      <c r="K13" s="31">
        <f>'Master scoresheet'!K79</f>
        <v>21.200000000000003</v>
      </c>
      <c r="L13" s="19">
        <f t="shared" si="2"/>
        <v>13</v>
      </c>
    </row>
    <row r="14" spans="1:37" x14ac:dyDescent="0.2">
      <c r="A14" s="30">
        <v>75</v>
      </c>
      <c r="B14" s="30" t="s">
        <v>163</v>
      </c>
      <c r="C14" s="30" t="s">
        <v>164</v>
      </c>
      <c r="D14" s="30" t="s">
        <v>165</v>
      </c>
      <c r="E14" s="30" t="s">
        <v>29</v>
      </c>
      <c r="F14" s="30" t="s">
        <v>30</v>
      </c>
      <c r="G14" s="31">
        <f>'Master scoresheet'!G80</f>
        <v>11.8</v>
      </c>
      <c r="H14" s="19">
        <f t="shared" si="0"/>
        <v>4</v>
      </c>
      <c r="I14" s="31">
        <f>'Master scoresheet'!I80</f>
        <v>12.8</v>
      </c>
      <c r="J14" s="19">
        <f t="shared" si="1"/>
        <v>1</v>
      </c>
      <c r="K14" s="31">
        <f>'Master scoresheet'!K80</f>
        <v>24.6</v>
      </c>
      <c r="L14" s="19">
        <f t="shared" si="2"/>
        <v>2</v>
      </c>
    </row>
    <row r="15" spans="1:37" x14ac:dyDescent="0.2">
      <c r="A15" s="30">
        <v>98</v>
      </c>
      <c r="B15" s="30" t="s">
        <v>203</v>
      </c>
      <c r="C15" s="30" t="s">
        <v>92</v>
      </c>
      <c r="D15" s="30" t="s">
        <v>195</v>
      </c>
      <c r="E15" s="30" t="s">
        <v>29</v>
      </c>
      <c r="F15" s="30" t="s">
        <v>30</v>
      </c>
      <c r="G15" s="31">
        <f>'Master scoresheet'!G103</f>
        <v>11.25</v>
      </c>
      <c r="H15" s="19">
        <f t="shared" si="0"/>
        <v>7</v>
      </c>
      <c r="I15" s="31">
        <f>'Master scoresheet'!I103</f>
        <v>11</v>
      </c>
      <c r="J15" s="19">
        <f t="shared" si="1"/>
        <v>9</v>
      </c>
      <c r="K15" s="31">
        <f>'Master scoresheet'!K103</f>
        <v>22.25</v>
      </c>
      <c r="L15" s="19">
        <f t="shared" si="2"/>
        <v>9</v>
      </c>
    </row>
    <row r="16" spans="1:37" x14ac:dyDescent="0.2">
      <c r="A16" s="30">
        <v>116</v>
      </c>
      <c r="B16" s="30" t="s">
        <v>230</v>
      </c>
      <c r="C16" s="30" t="s">
        <v>231</v>
      </c>
      <c r="D16" s="30" t="s">
        <v>195</v>
      </c>
      <c r="E16" s="30" t="s">
        <v>29</v>
      </c>
      <c r="F16" s="30" t="s">
        <v>30</v>
      </c>
      <c r="G16" s="31">
        <f>'Master scoresheet'!G121</f>
        <v>11.75</v>
      </c>
      <c r="H16" s="19">
        <f t="shared" si="0"/>
        <v>5</v>
      </c>
      <c r="I16" s="31">
        <f>'Master scoresheet'!I121</f>
        <v>12</v>
      </c>
      <c r="J16" s="19">
        <f t="shared" si="1"/>
        <v>3</v>
      </c>
      <c r="K16" s="31">
        <f>'Master scoresheet'!K121</f>
        <v>23.75</v>
      </c>
      <c r="L16" s="19">
        <f t="shared" si="2"/>
        <v>3</v>
      </c>
    </row>
    <row r="17" spans="1:12" x14ac:dyDescent="0.2">
      <c r="A17" s="20">
        <v>126</v>
      </c>
      <c r="B17" s="20" t="s">
        <v>204</v>
      </c>
      <c r="C17" s="20" t="s">
        <v>247</v>
      </c>
      <c r="D17" s="20" t="s">
        <v>242</v>
      </c>
      <c r="E17" s="20" t="s">
        <v>29</v>
      </c>
      <c r="F17" s="20" t="s">
        <v>30</v>
      </c>
      <c r="G17" s="53">
        <f>'Master scoresheet'!G131</f>
        <v>11.75</v>
      </c>
      <c r="H17" s="19">
        <f t="shared" si="0"/>
        <v>5</v>
      </c>
      <c r="I17" s="31">
        <f>'Master scoresheet'!I131</f>
        <v>10.6</v>
      </c>
      <c r="J17" s="19">
        <f t="shared" si="1"/>
        <v>10</v>
      </c>
      <c r="K17" s="31">
        <f>'Master scoresheet'!K131</f>
        <v>22.35</v>
      </c>
      <c r="L17" s="19">
        <f t="shared" si="2"/>
        <v>7</v>
      </c>
    </row>
    <row r="18" spans="1:12" x14ac:dyDescent="0.2">
      <c r="A18" s="93">
        <v>127</v>
      </c>
      <c r="B18" s="93" t="s">
        <v>53</v>
      </c>
      <c r="C18" s="93" t="s">
        <v>194</v>
      </c>
      <c r="D18" s="93" t="s">
        <v>242</v>
      </c>
      <c r="E18" s="93" t="s">
        <v>29</v>
      </c>
      <c r="F18" s="93" t="s">
        <v>30</v>
      </c>
      <c r="G18" s="94">
        <f>'Master scoresheet'!G132</f>
        <v>0</v>
      </c>
      <c r="H18" s="95">
        <f t="shared" si="0"/>
        <v>14</v>
      </c>
      <c r="I18" s="96">
        <f>'Master scoresheet'!I132</f>
        <v>0</v>
      </c>
      <c r="J18" s="95">
        <f t="shared" si="1"/>
        <v>14</v>
      </c>
      <c r="K18" s="96">
        <f>'Master scoresheet'!K132</f>
        <v>0</v>
      </c>
      <c r="L18" s="95">
        <f t="shared" si="2"/>
        <v>14</v>
      </c>
    </row>
    <row r="19" spans="1:12" x14ac:dyDescent="0.2">
      <c r="A19" s="20">
        <v>128</v>
      </c>
      <c r="B19" s="20" t="s">
        <v>248</v>
      </c>
      <c r="C19" s="20" t="s">
        <v>249</v>
      </c>
      <c r="D19" s="20" t="s">
        <v>242</v>
      </c>
      <c r="E19" s="20" t="s">
        <v>29</v>
      </c>
      <c r="F19" s="20" t="s">
        <v>30</v>
      </c>
      <c r="G19" s="53">
        <f>'Master scoresheet'!G133</f>
        <v>11.95</v>
      </c>
      <c r="H19" s="19">
        <f t="shared" si="0"/>
        <v>3</v>
      </c>
      <c r="I19" s="31">
        <f>'Master scoresheet'!I133</f>
        <v>10.5</v>
      </c>
      <c r="J19" s="19">
        <f t="shared" si="1"/>
        <v>11</v>
      </c>
      <c r="K19" s="31">
        <f>'Master scoresheet'!K133</f>
        <v>22.45</v>
      </c>
      <c r="L19" s="19">
        <f t="shared" si="2"/>
        <v>5</v>
      </c>
    </row>
    <row r="20" spans="1:12" x14ac:dyDescent="0.2">
      <c r="A20" s="20">
        <v>129</v>
      </c>
      <c r="B20" s="20" t="s">
        <v>250</v>
      </c>
      <c r="C20" s="20" t="s">
        <v>251</v>
      </c>
      <c r="D20" s="20" t="s">
        <v>242</v>
      </c>
      <c r="E20" s="20" t="s">
        <v>29</v>
      </c>
      <c r="F20" s="20" t="s">
        <v>30</v>
      </c>
      <c r="G20" s="53">
        <f>'Master scoresheet'!G134</f>
        <v>10.95</v>
      </c>
      <c r="H20" s="19">
        <f t="shared" si="0"/>
        <v>9</v>
      </c>
      <c r="I20" s="31">
        <f>'Master scoresheet'!I134</f>
        <v>10.4</v>
      </c>
      <c r="J20" s="19">
        <f t="shared" si="1"/>
        <v>12</v>
      </c>
      <c r="K20" s="31">
        <f>'Master scoresheet'!K134</f>
        <v>21.35</v>
      </c>
      <c r="L20" s="19">
        <f t="shared" si="2"/>
        <v>12</v>
      </c>
    </row>
  </sheetData>
  <mergeCells count="4">
    <mergeCell ref="A1:L1"/>
    <mergeCell ref="A2:L2"/>
    <mergeCell ref="A3:L3"/>
    <mergeCell ref="M5:O5"/>
  </mergeCells>
  <conditionalFormatting sqref="J6:J20">
    <cfRule type="cellIs" dxfId="493" priority="65" operator="between">
      <formula>6</formula>
      <formula>6</formula>
    </cfRule>
    <cfRule type="cellIs" priority="80" operator="between">
      <formula>1</formula>
      <formula>6</formula>
    </cfRule>
    <cfRule type="cellIs" dxfId="492" priority="79" operator="between">
      <formula>1</formula>
      <formula>1</formula>
    </cfRule>
    <cfRule type="cellIs" dxfId="491" priority="78" operator="between">
      <formula>2</formula>
      <formula>2</formula>
    </cfRule>
    <cfRule type="cellIs" dxfId="490" priority="77" operator="between">
      <formula>3</formula>
      <formula>3</formula>
    </cfRule>
    <cfRule type="cellIs" dxfId="489" priority="76" operator="between">
      <formula>4</formula>
      <formula>4</formula>
    </cfRule>
    <cfRule type="cellIs" priority="75" operator="between">
      <formula>5</formula>
      <formula>5</formula>
    </cfRule>
    <cfRule type="cellIs" dxfId="488" priority="74" operator="between">
      <formula>5</formula>
      <formula>5</formula>
    </cfRule>
    <cfRule type="cellIs" dxfId="487" priority="73" operator="between">
      <formula>5</formula>
      <formula>5</formula>
    </cfRule>
    <cfRule type="cellIs" dxfId="486" priority="72" operator="between">
      <formula>6</formula>
      <formula>6</formula>
    </cfRule>
    <cfRule type="cellIs" dxfId="485" priority="71" operator="between">
      <formula>1</formula>
      <formula>1</formula>
    </cfRule>
    <cfRule type="cellIs" priority="70" operator="between">
      <formula>2</formula>
      <formula>2</formula>
    </cfRule>
    <cfRule type="cellIs" dxfId="484" priority="69" operator="between">
      <formula>2</formula>
      <formula>2</formula>
    </cfRule>
    <cfRule type="cellIs" dxfId="483" priority="68" operator="between">
      <formula>3</formula>
      <formula>3</formula>
    </cfRule>
    <cfRule type="cellIs" dxfId="482" priority="67" operator="between">
      <formula>4</formula>
      <formula>4</formula>
    </cfRule>
    <cfRule type="cellIs" dxfId="481" priority="66" operator="between">
      <formula>5</formula>
      <formula>5</formula>
    </cfRule>
  </conditionalFormatting>
  <conditionalFormatting sqref="L6:L20">
    <cfRule type="cellIs" dxfId="480" priority="49" operator="between">
      <formula>6</formula>
      <formula>6</formula>
    </cfRule>
    <cfRule type="cellIs" priority="64" operator="between">
      <formula>1</formula>
      <formula>6</formula>
    </cfRule>
    <cfRule type="cellIs" dxfId="479" priority="63" operator="between">
      <formula>1</formula>
      <formula>1</formula>
    </cfRule>
    <cfRule type="cellIs" dxfId="478" priority="62" operator="between">
      <formula>2</formula>
      <formula>2</formula>
    </cfRule>
    <cfRule type="cellIs" dxfId="477" priority="61" operator="between">
      <formula>3</formula>
      <formula>3</formula>
    </cfRule>
    <cfRule type="cellIs" dxfId="476" priority="60" operator="between">
      <formula>4</formula>
      <formula>4</formula>
    </cfRule>
    <cfRule type="cellIs" priority="59" operator="between">
      <formula>5</formula>
      <formula>5</formula>
    </cfRule>
    <cfRule type="cellIs" dxfId="475" priority="58" operator="between">
      <formula>5</formula>
      <formula>5</formula>
    </cfRule>
    <cfRule type="cellIs" dxfId="474" priority="57" operator="between">
      <formula>5</formula>
      <formula>5</formula>
    </cfRule>
    <cfRule type="cellIs" dxfId="473" priority="56" operator="between">
      <formula>6</formula>
      <formula>6</formula>
    </cfRule>
    <cfRule type="cellIs" dxfId="472" priority="55" operator="between">
      <formula>1</formula>
      <formula>1</formula>
    </cfRule>
    <cfRule type="cellIs" priority="54" operator="between">
      <formula>2</formula>
      <formula>2</formula>
    </cfRule>
    <cfRule type="cellIs" dxfId="471" priority="53" operator="between">
      <formula>2</formula>
      <formula>2</formula>
    </cfRule>
    <cfRule type="cellIs" dxfId="470" priority="52" operator="between">
      <formula>3</formula>
      <formula>3</formula>
    </cfRule>
    <cfRule type="cellIs" dxfId="469" priority="51" operator="between">
      <formula>4</formula>
      <formula>4</formula>
    </cfRule>
    <cfRule type="cellIs" dxfId="468" priority="50" operator="between">
      <formula>5</formula>
      <formula>5</formula>
    </cfRule>
  </conditionalFormatting>
  <conditionalFormatting sqref="O6:O7 H6:H20">
    <cfRule type="cellIs" dxfId="467" priority="81" operator="between">
      <formula>6</formula>
      <formula>6</formula>
    </cfRule>
    <cfRule type="cellIs" dxfId="466" priority="82" operator="between">
      <formula>5</formula>
      <formula>5</formula>
    </cfRule>
    <cfRule type="cellIs" dxfId="465" priority="83" operator="between">
      <formula>4</formula>
      <formula>4</formula>
    </cfRule>
    <cfRule type="cellIs" dxfId="464" priority="84" operator="between">
      <formula>3</formula>
      <formula>3</formula>
    </cfRule>
    <cfRule type="cellIs" dxfId="463" priority="85" operator="between">
      <formula>2</formula>
      <formula>2</formula>
    </cfRule>
    <cfRule type="cellIs" priority="86" operator="between">
      <formula>2</formula>
      <formula>2</formula>
    </cfRule>
    <cfRule type="cellIs" dxfId="462" priority="87" operator="between">
      <formula>1</formula>
      <formula>1</formula>
    </cfRule>
    <cfRule type="cellIs" dxfId="461" priority="88" operator="between">
      <formula>6</formula>
      <formula>6</formula>
    </cfRule>
    <cfRule type="cellIs" dxfId="460" priority="89" operator="between">
      <formula>5</formula>
      <formula>5</formula>
    </cfRule>
    <cfRule type="cellIs" dxfId="459" priority="90" operator="between">
      <formula>5</formula>
      <formula>5</formula>
    </cfRule>
    <cfRule type="cellIs" priority="91" operator="between">
      <formula>5</formula>
      <formula>5</formula>
    </cfRule>
    <cfRule type="cellIs" dxfId="458" priority="92" operator="between">
      <formula>4</formula>
      <formula>4</formula>
    </cfRule>
    <cfRule type="cellIs" dxfId="457" priority="93" operator="between">
      <formula>3</formula>
      <formula>3</formula>
    </cfRule>
    <cfRule type="cellIs" dxfId="456" priority="94" operator="between">
      <formula>2</formula>
      <formula>2</formula>
    </cfRule>
    <cfRule type="cellIs" dxfId="455" priority="95" operator="between">
      <formula>1</formula>
      <formula>1</formula>
    </cfRule>
    <cfRule type="cellIs" priority="96" operator="between">
      <formula>1</formula>
      <formula>6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4E64C-45C1-4309-A07B-EC681986084A}">
  <sheetPr>
    <tabColor rgb="FFFFFF00"/>
  </sheetPr>
  <dimension ref="A1:L7"/>
  <sheetViews>
    <sheetView workbookViewId="0">
      <selection activeCell="J15" sqref="J15"/>
    </sheetView>
  </sheetViews>
  <sheetFormatPr baseColWidth="10" defaultColWidth="8.83203125" defaultRowHeight="15" x14ac:dyDescent="0.2"/>
  <cols>
    <col min="2" max="2" width="14.83203125" customWidth="1"/>
    <col min="3" max="3" width="17.33203125" customWidth="1"/>
    <col min="4" max="4" width="11.5" customWidth="1"/>
    <col min="5" max="5" width="21.1640625" customWidth="1"/>
    <col min="6" max="6" width="14" customWidth="1"/>
  </cols>
  <sheetData>
    <row r="1" spans="1:12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2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12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12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</row>
    <row r="6" spans="1:12" x14ac:dyDescent="0.2">
      <c r="A6" s="30">
        <v>143</v>
      </c>
      <c r="B6" s="30" t="s">
        <v>51</v>
      </c>
      <c r="C6" s="30" t="s">
        <v>271</v>
      </c>
      <c r="D6" s="30" t="s">
        <v>276</v>
      </c>
      <c r="E6" s="30" t="s">
        <v>280</v>
      </c>
      <c r="F6" s="30" t="s">
        <v>30</v>
      </c>
      <c r="G6" s="31">
        <f>'Master scoresheet'!G148</f>
        <v>11.8</v>
      </c>
      <c r="H6" s="19">
        <f t="shared" ref="H6:L7" si="0">RANK(G6,G$6:G$249)</f>
        <v>1</v>
      </c>
      <c r="I6" s="31">
        <f>'Master scoresheet'!I148</f>
        <v>12.6</v>
      </c>
      <c r="J6" s="19">
        <f t="shared" si="0"/>
        <v>2</v>
      </c>
      <c r="K6" s="31">
        <f>'Master scoresheet'!K148</f>
        <v>24.4</v>
      </c>
      <c r="L6" s="19">
        <f t="shared" si="0"/>
        <v>1</v>
      </c>
    </row>
    <row r="7" spans="1:12" x14ac:dyDescent="0.2">
      <c r="A7" s="30">
        <v>144</v>
      </c>
      <c r="B7" s="30" t="s">
        <v>272</v>
      </c>
      <c r="C7" s="30" t="s">
        <v>273</v>
      </c>
      <c r="D7" s="30" t="s">
        <v>276</v>
      </c>
      <c r="E7" s="30" t="s">
        <v>280</v>
      </c>
      <c r="F7" s="30" t="s">
        <v>30</v>
      </c>
      <c r="G7" s="31">
        <f>'Master scoresheet'!G149</f>
        <v>11.6</v>
      </c>
      <c r="H7" s="19">
        <f t="shared" si="0"/>
        <v>2</v>
      </c>
      <c r="I7" s="31">
        <f>'Master scoresheet'!I149</f>
        <v>12.7</v>
      </c>
      <c r="J7" s="19">
        <f t="shared" si="0"/>
        <v>1</v>
      </c>
      <c r="K7" s="31">
        <f>'Master scoresheet'!K149</f>
        <v>24.299999999999997</v>
      </c>
      <c r="L7" s="19">
        <f t="shared" si="0"/>
        <v>2</v>
      </c>
    </row>
  </sheetData>
  <mergeCells count="3">
    <mergeCell ref="A1:L1"/>
    <mergeCell ref="A2:L2"/>
    <mergeCell ref="A3:L3"/>
  </mergeCells>
  <conditionalFormatting sqref="H6:H7">
    <cfRule type="cellIs" priority="48" operator="between">
      <formula>1</formula>
      <formula>6</formula>
    </cfRule>
    <cfRule type="cellIs" dxfId="454" priority="47" operator="between">
      <formula>1</formula>
      <formula>1</formula>
    </cfRule>
    <cfRule type="cellIs" dxfId="453" priority="46" operator="between">
      <formula>2</formula>
      <formula>2</formula>
    </cfRule>
    <cfRule type="cellIs" dxfId="452" priority="45" operator="between">
      <formula>3</formula>
      <formula>3</formula>
    </cfRule>
    <cfRule type="cellIs" dxfId="451" priority="44" operator="between">
      <formula>4</formula>
      <formula>4</formula>
    </cfRule>
    <cfRule type="cellIs" priority="43" operator="between">
      <formula>5</formula>
      <formula>5</formula>
    </cfRule>
    <cfRule type="cellIs" dxfId="450" priority="42" operator="between">
      <formula>5</formula>
      <formula>5</formula>
    </cfRule>
    <cfRule type="cellIs" dxfId="449" priority="41" operator="between">
      <formula>5</formula>
      <formula>5</formula>
    </cfRule>
    <cfRule type="cellIs" dxfId="448" priority="40" operator="between">
      <formula>6</formula>
      <formula>6</formula>
    </cfRule>
    <cfRule type="cellIs" dxfId="447" priority="39" operator="between">
      <formula>1</formula>
      <formula>1</formula>
    </cfRule>
    <cfRule type="cellIs" priority="38" operator="between">
      <formula>2</formula>
      <formula>2</formula>
    </cfRule>
    <cfRule type="cellIs" dxfId="446" priority="37" operator="between">
      <formula>2</formula>
      <formula>2</formula>
    </cfRule>
    <cfRule type="cellIs" dxfId="445" priority="36" operator="between">
      <formula>3</formula>
      <formula>3</formula>
    </cfRule>
    <cfRule type="cellIs" dxfId="444" priority="35" operator="between">
      <formula>4</formula>
      <formula>4</formula>
    </cfRule>
    <cfRule type="cellIs" dxfId="443" priority="34" operator="between">
      <formula>5</formula>
      <formula>5</formula>
    </cfRule>
    <cfRule type="cellIs" dxfId="442" priority="33" operator="between">
      <formula>6</formula>
      <formula>6</formula>
    </cfRule>
  </conditionalFormatting>
  <conditionalFormatting sqref="J6:J7">
    <cfRule type="cellIs" dxfId="441" priority="25" operator="between">
      <formula>5</formula>
      <formula>5</formula>
    </cfRule>
    <cfRule type="cellIs" dxfId="440" priority="18" operator="between">
      <formula>5</formula>
      <formula>5</formula>
    </cfRule>
    <cfRule type="cellIs" dxfId="439" priority="19" operator="between">
      <formula>4</formula>
      <formula>4</formula>
    </cfRule>
    <cfRule type="cellIs" dxfId="438" priority="20" operator="between">
      <formula>3</formula>
      <formula>3</formula>
    </cfRule>
    <cfRule type="cellIs" dxfId="437" priority="21" operator="between">
      <formula>2</formula>
      <formula>2</formula>
    </cfRule>
    <cfRule type="cellIs" priority="22" operator="between">
      <formula>2</formula>
      <formula>2</formula>
    </cfRule>
    <cfRule type="cellIs" dxfId="436" priority="23" operator="between">
      <formula>1</formula>
      <formula>1</formula>
    </cfRule>
    <cfRule type="cellIs" dxfId="435" priority="24" operator="between">
      <formula>6</formula>
      <formula>6</formula>
    </cfRule>
    <cfRule type="cellIs" dxfId="434" priority="17" operator="between">
      <formula>6</formula>
      <formula>6</formula>
    </cfRule>
    <cfRule type="cellIs" dxfId="433" priority="26" operator="between">
      <formula>5</formula>
      <formula>5</formula>
    </cfRule>
    <cfRule type="cellIs" priority="27" operator="between">
      <formula>5</formula>
      <formula>5</formula>
    </cfRule>
    <cfRule type="cellIs" dxfId="432" priority="28" operator="between">
      <formula>4</formula>
      <formula>4</formula>
    </cfRule>
    <cfRule type="cellIs" dxfId="431" priority="29" operator="between">
      <formula>3</formula>
      <formula>3</formula>
    </cfRule>
    <cfRule type="cellIs" dxfId="430" priority="30" operator="between">
      <formula>2</formula>
      <formula>2</formula>
    </cfRule>
    <cfRule type="cellIs" dxfId="429" priority="31" operator="between">
      <formula>1</formula>
      <formula>1</formula>
    </cfRule>
    <cfRule type="cellIs" priority="32" operator="between">
      <formula>1</formula>
      <formula>6</formula>
    </cfRule>
  </conditionalFormatting>
  <conditionalFormatting sqref="L6:L7">
    <cfRule type="cellIs" priority="16" operator="between">
      <formula>1</formula>
      <formula>6</formula>
    </cfRule>
    <cfRule type="cellIs" dxfId="428" priority="15" operator="between">
      <formula>1</formula>
      <formula>1</formula>
    </cfRule>
    <cfRule type="cellIs" dxfId="427" priority="14" operator="between">
      <formula>2</formula>
      <formula>2</formula>
    </cfRule>
    <cfRule type="cellIs" dxfId="426" priority="13" operator="between">
      <formula>3</formula>
      <formula>3</formula>
    </cfRule>
    <cfRule type="cellIs" dxfId="425" priority="12" operator="between">
      <formula>4</formula>
      <formula>4</formula>
    </cfRule>
    <cfRule type="cellIs" priority="11" operator="between">
      <formula>5</formula>
      <formula>5</formula>
    </cfRule>
    <cfRule type="cellIs" dxfId="424" priority="10" operator="between">
      <formula>5</formula>
      <formula>5</formula>
    </cfRule>
    <cfRule type="cellIs" dxfId="423" priority="9" operator="between">
      <formula>5</formula>
      <formula>5</formula>
    </cfRule>
    <cfRule type="cellIs" dxfId="422" priority="8" operator="between">
      <formula>6</formula>
      <formula>6</formula>
    </cfRule>
    <cfRule type="cellIs" dxfId="421" priority="7" operator="between">
      <formula>1</formula>
      <formula>1</formula>
    </cfRule>
    <cfRule type="cellIs" priority="6" operator="between">
      <formula>2</formula>
      <formula>2</formula>
    </cfRule>
    <cfRule type="cellIs" dxfId="420" priority="5" operator="between">
      <formula>2</formula>
      <formula>2</formula>
    </cfRule>
    <cfRule type="cellIs" dxfId="419" priority="4" operator="between">
      <formula>3</formula>
      <formula>3</formula>
    </cfRule>
    <cfRule type="cellIs" dxfId="418" priority="3" operator="between">
      <formula>4</formula>
      <formula>4</formula>
    </cfRule>
    <cfRule type="cellIs" dxfId="417" priority="2" operator="between">
      <formula>5</formula>
      <formula>5</formula>
    </cfRule>
    <cfRule type="cellIs" dxfId="416" priority="1" operator="between">
      <formula>6</formula>
      <formula>6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6AABB-E5B2-4CF5-ADF3-C2D1F9D8E392}">
  <sheetPr>
    <tabColor theme="8" tint="-0.249977111117893"/>
  </sheetPr>
  <dimension ref="A1:AK7"/>
  <sheetViews>
    <sheetView workbookViewId="0">
      <selection activeCell="L7" sqref="L7"/>
    </sheetView>
  </sheetViews>
  <sheetFormatPr baseColWidth="10" defaultColWidth="8.83203125" defaultRowHeight="15" x14ac:dyDescent="0.2"/>
  <cols>
    <col min="1" max="1" width="4.6640625" bestFit="1" customWidth="1"/>
    <col min="2" max="2" width="14.6640625" bestFit="1" customWidth="1"/>
    <col min="3" max="3" width="18.1640625" bestFit="1" customWidth="1"/>
    <col min="4" max="4" width="17.5" bestFit="1" customWidth="1"/>
    <col min="5" max="5" width="22" bestFit="1" customWidth="1"/>
    <col min="6" max="6" width="14.83203125" bestFit="1" customWidth="1"/>
    <col min="7" max="7" width="7.5" bestFit="1" customWidth="1"/>
    <col min="8" max="8" width="4.6640625" bestFit="1" customWidth="1"/>
    <col min="9" max="9" width="7.6640625" bestFit="1" customWidth="1"/>
    <col min="10" max="10" width="4.6640625" bestFit="1" customWidth="1"/>
    <col min="11" max="11" width="7.5" bestFit="1" customWidth="1"/>
    <col min="12" max="12" width="4.6640625" bestFit="1" customWidth="1"/>
  </cols>
  <sheetData>
    <row r="1" spans="1:37" ht="22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37" ht="22" x14ac:dyDescent="0.25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37" x14ac:dyDescent="0.2">
      <c r="A3" s="108" t="s">
        <v>0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5" spans="1:37" ht="77" x14ac:dyDescent="0.2">
      <c r="A5" s="24" t="s">
        <v>1</v>
      </c>
      <c r="B5" s="25" t="s">
        <v>2</v>
      </c>
      <c r="C5" s="25" t="s">
        <v>3</v>
      </c>
      <c r="D5" s="26" t="s">
        <v>4</v>
      </c>
      <c r="E5" s="26" t="s">
        <v>5</v>
      </c>
      <c r="F5" s="26" t="s">
        <v>6</v>
      </c>
      <c r="G5" s="27" t="s">
        <v>7</v>
      </c>
      <c r="H5" s="28" t="s">
        <v>8</v>
      </c>
      <c r="I5" s="27" t="s">
        <v>9</v>
      </c>
      <c r="J5" s="28" t="s">
        <v>10</v>
      </c>
      <c r="K5" s="29" t="s">
        <v>11</v>
      </c>
      <c r="L5" s="28" t="s">
        <v>12</v>
      </c>
      <c r="AI5" s="3"/>
      <c r="AJ5" s="2"/>
      <c r="AK5" s="1"/>
    </row>
    <row r="6" spans="1:37" x14ac:dyDescent="0.2">
      <c r="A6" s="30">
        <v>2</v>
      </c>
      <c r="B6" s="30" t="s">
        <v>18</v>
      </c>
      <c r="C6" s="30" t="s">
        <v>19</v>
      </c>
      <c r="D6" s="30" t="s">
        <v>15</v>
      </c>
      <c r="E6" s="30" t="s">
        <v>20</v>
      </c>
      <c r="F6" s="30" t="s">
        <v>21</v>
      </c>
      <c r="G6" s="31">
        <f>'Master scoresheet'!G7</f>
        <v>11.3</v>
      </c>
      <c r="H6" s="19">
        <f t="shared" ref="H6:L7" si="0">RANK(G6,G$6:G$249)</f>
        <v>2</v>
      </c>
      <c r="I6" s="31">
        <f>'Master scoresheet'!I7</f>
        <v>10.4</v>
      </c>
      <c r="J6" s="19">
        <f t="shared" si="0"/>
        <v>2</v>
      </c>
      <c r="K6" s="31">
        <f>'Master scoresheet'!K7</f>
        <v>21.700000000000003</v>
      </c>
      <c r="L6" s="19">
        <f t="shared" si="0"/>
        <v>2</v>
      </c>
    </row>
    <row r="7" spans="1:37" x14ac:dyDescent="0.2">
      <c r="A7" s="30">
        <v>121</v>
      </c>
      <c r="B7" s="30" t="s">
        <v>238</v>
      </c>
      <c r="C7" s="30" t="s">
        <v>239</v>
      </c>
      <c r="D7" s="30" t="s">
        <v>195</v>
      </c>
      <c r="E7" s="30" t="s">
        <v>20</v>
      </c>
      <c r="F7" s="30" t="s">
        <v>21</v>
      </c>
      <c r="G7" s="31">
        <f>'Master scoresheet'!G126</f>
        <v>11.35</v>
      </c>
      <c r="H7" s="19">
        <f t="shared" si="0"/>
        <v>1</v>
      </c>
      <c r="I7" s="31">
        <f>'Master scoresheet'!I126</f>
        <v>10.45</v>
      </c>
      <c r="J7" s="19">
        <f t="shared" si="0"/>
        <v>1</v>
      </c>
      <c r="K7" s="31">
        <f>'Master scoresheet'!K126</f>
        <v>21.799999999999997</v>
      </c>
      <c r="L7" s="19">
        <f t="shared" si="0"/>
        <v>1</v>
      </c>
    </row>
  </sheetData>
  <mergeCells count="3">
    <mergeCell ref="A1:L1"/>
    <mergeCell ref="A2:L2"/>
    <mergeCell ref="A3:L3"/>
  </mergeCells>
  <conditionalFormatting sqref="H6:H7">
    <cfRule type="cellIs" priority="48" operator="between">
      <formula>1</formula>
      <formula>6</formula>
    </cfRule>
    <cfRule type="cellIs" dxfId="415" priority="47" operator="between">
      <formula>1</formula>
      <formula>1</formula>
    </cfRule>
    <cfRule type="cellIs" dxfId="414" priority="46" operator="between">
      <formula>2</formula>
      <formula>2</formula>
    </cfRule>
    <cfRule type="cellIs" dxfId="413" priority="45" operator="between">
      <formula>3</formula>
      <formula>3</formula>
    </cfRule>
    <cfRule type="cellIs" dxfId="412" priority="44" operator="between">
      <formula>4</formula>
      <formula>4</formula>
    </cfRule>
    <cfRule type="cellIs" priority="43" operator="between">
      <formula>5</formula>
      <formula>5</formula>
    </cfRule>
    <cfRule type="cellIs" dxfId="411" priority="42" operator="between">
      <formula>5</formula>
      <formula>5</formula>
    </cfRule>
    <cfRule type="cellIs" dxfId="410" priority="41" operator="between">
      <formula>5</formula>
      <formula>5</formula>
    </cfRule>
    <cfRule type="cellIs" dxfId="409" priority="40" operator="between">
      <formula>6</formula>
      <formula>6</formula>
    </cfRule>
    <cfRule type="cellIs" dxfId="408" priority="39" operator="between">
      <formula>1</formula>
      <formula>1</formula>
    </cfRule>
    <cfRule type="cellIs" priority="38" operator="between">
      <formula>2</formula>
      <formula>2</formula>
    </cfRule>
    <cfRule type="cellIs" dxfId="407" priority="37" operator="between">
      <formula>2</formula>
      <formula>2</formula>
    </cfRule>
    <cfRule type="cellIs" dxfId="406" priority="36" operator="between">
      <formula>3</formula>
      <formula>3</formula>
    </cfRule>
    <cfRule type="cellIs" dxfId="405" priority="35" operator="between">
      <formula>4</formula>
      <formula>4</formula>
    </cfRule>
    <cfRule type="cellIs" dxfId="404" priority="34" operator="between">
      <formula>5</formula>
      <formula>5</formula>
    </cfRule>
    <cfRule type="cellIs" dxfId="403" priority="33" operator="between">
      <formula>6</formula>
      <formula>6</formula>
    </cfRule>
  </conditionalFormatting>
  <conditionalFormatting sqref="J6:J7">
    <cfRule type="cellIs" dxfId="402" priority="25" operator="between">
      <formula>5</formula>
      <formula>5</formula>
    </cfRule>
    <cfRule type="cellIs" dxfId="401" priority="18" operator="between">
      <formula>5</formula>
      <formula>5</formula>
    </cfRule>
    <cfRule type="cellIs" dxfId="400" priority="19" operator="between">
      <formula>4</formula>
      <formula>4</formula>
    </cfRule>
    <cfRule type="cellIs" dxfId="399" priority="20" operator="between">
      <formula>3</formula>
      <formula>3</formula>
    </cfRule>
    <cfRule type="cellIs" dxfId="398" priority="21" operator="between">
      <formula>2</formula>
      <formula>2</formula>
    </cfRule>
    <cfRule type="cellIs" priority="22" operator="between">
      <formula>2</formula>
      <formula>2</formula>
    </cfRule>
    <cfRule type="cellIs" dxfId="397" priority="23" operator="between">
      <formula>1</formula>
      <formula>1</formula>
    </cfRule>
    <cfRule type="cellIs" dxfId="396" priority="24" operator="between">
      <formula>6</formula>
      <formula>6</formula>
    </cfRule>
    <cfRule type="cellIs" dxfId="395" priority="17" operator="between">
      <formula>6</formula>
      <formula>6</formula>
    </cfRule>
    <cfRule type="cellIs" dxfId="394" priority="26" operator="between">
      <formula>5</formula>
      <formula>5</formula>
    </cfRule>
    <cfRule type="cellIs" priority="27" operator="between">
      <formula>5</formula>
      <formula>5</formula>
    </cfRule>
    <cfRule type="cellIs" dxfId="393" priority="28" operator="between">
      <formula>4</formula>
      <formula>4</formula>
    </cfRule>
    <cfRule type="cellIs" dxfId="392" priority="29" operator="between">
      <formula>3</formula>
      <formula>3</formula>
    </cfRule>
    <cfRule type="cellIs" dxfId="391" priority="30" operator="between">
      <formula>2</formula>
      <formula>2</formula>
    </cfRule>
    <cfRule type="cellIs" dxfId="390" priority="31" operator="between">
      <formula>1</formula>
      <formula>1</formula>
    </cfRule>
    <cfRule type="cellIs" priority="32" operator="between">
      <formula>1</formula>
      <formula>6</formula>
    </cfRule>
  </conditionalFormatting>
  <conditionalFormatting sqref="L6:L7">
    <cfRule type="cellIs" priority="16" operator="between">
      <formula>1</formula>
      <formula>6</formula>
    </cfRule>
    <cfRule type="cellIs" dxfId="389" priority="15" operator="between">
      <formula>1</formula>
      <formula>1</formula>
    </cfRule>
    <cfRule type="cellIs" dxfId="388" priority="14" operator="between">
      <formula>2</formula>
      <formula>2</formula>
    </cfRule>
    <cfRule type="cellIs" dxfId="387" priority="13" operator="between">
      <formula>3</formula>
      <formula>3</formula>
    </cfRule>
    <cfRule type="cellIs" dxfId="386" priority="12" operator="between">
      <formula>4</formula>
      <formula>4</formula>
    </cfRule>
    <cfRule type="cellIs" priority="11" operator="between">
      <formula>5</formula>
      <formula>5</formula>
    </cfRule>
    <cfRule type="cellIs" dxfId="385" priority="10" operator="between">
      <formula>5</formula>
      <formula>5</formula>
    </cfRule>
    <cfRule type="cellIs" dxfId="384" priority="9" operator="between">
      <formula>5</formula>
      <formula>5</formula>
    </cfRule>
    <cfRule type="cellIs" dxfId="383" priority="8" operator="between">
      <formula>6</formula>
      <formula>6</formula>
    </cfRule>
    <cfRule type="cellIs" dxfId="382" priority="7" operator="between">
      <formula>1</formula>
      <formula>1</formula>
    </cfRule>
    <cfRule type="cellIs" priority="6" operator="between">
      <formula>2</formula>
      <formula>2</formula>
    </cfRule>
    <cfRule type="cellIs" dxfId="381" priority="5" operator="between">
      <formula>2</formula>
      <formula>2</formula>
    </cfRule>
    <cfRule type="cellIs" dxfId="380" priority="4" operator="between">
      <formula>3</formula>
      <formula>3</formula>
    </cfRule>
    <cfRule type="cellIs" dxfId="379" priority="3" operator="between">
      <formula>4</formula>
      <formula>4</formula>
    </cfRule>
    <cfRule type="cellIs" dxfId="378" priority="2" operator="between">
      <formula>5</formula>
      <formula>5</formula>
    </cfRule>
    <cfRule type="cellIs" dxfId="377" priority="1" operator="between">
      <formula>6</formula>
      <formula>6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0B537862A05D4D8DAD7B2A3D9665FB" ma:contentTypeVersion="6" ma:contentTypeDescription="Create a new document." ma:contentTypeScope="" ma:versionID="f0199034bde078cc81815ff50b65f6e8">
  <xsd:schema xmlns:xsd="http://www.w3.org/2001/XMLSchema" xmlns:xs="http://www.w3.org/2001/XMLSchema" xmlns:p="http://schemas.microsoft.com/office/2006/metadata/properties" xmlns:ns3="5553270d-552a-41ef-b38e-2a663fdcd4b5" targetNamespace="http://schemas.microsoft.com/office/2006/metadata/properties" ma:root="true" ma:fieldsID="8b8da57512dcb158076b0e7a3c7a3036" ns3:_="">
    <xsd:import namespace="5553270d-552a-41ef-b38e-2a663fdcd4b5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53270d-552a-41ef-b38e-2a663fdcd4b5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553270d-552a-41ef-b38e-2a663fdcd4b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0F6C50-3AC9-4910-88E3-481B3A846E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53270d-552a-41ef-b38e-2a663fdcd4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BCC675-B0FD-4643-884A-CED2A8402DEF}">
  <ds:schemaRefs>
    <ds:schemaRef ds:uri="http://schemas.microsoft.com/office/2006/metadata/properties"/>
    <ds:schemaRef ds:uri="http://schemas.microsoft.com/office/infopath/2007/PartnerControls"/>
    <ds:schemaRef ds:uri="5553270d-552a-41ef-b38e-2a663fdcd4b5"/>
  </ds:schemaRefs>
</ds:datastoreItem>
</file>

<file path=customXml/itemProps3.xml><?xml version="1.0" encoding="utf-8"?>
<ds:datastoreItem xmlns:ds="http://schemas.openxmlformats.org/officeDocument/2006/customXml" ds:itemID="{2D70C2A3-DBDE-4C68-9E86-4BBDBE9B8E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Master scoresheet</vt:lpstr>
      <vt:lpstr>U8 Intro</vt:lpstr>
      <vt:lpstr>U8 Inter</vt:lpstr>
      <vt:lpstr>U8 Adv</vt:lpstr>
      <vt:lpstr>U10 Intro</vt:lpstr>
      <vt:lpstr>U10 Inter</vt:lpstr>
      <vt:lpstr>U10 Adv</vt:lpstr>
      <vt:lpstr>U10 Adv+</vt:lpstr>
      <vt:lpstr>U12 Intro</vt:lpstr>
      <vt:lpstr>U12 Inter</vt:lpstr>
      <vt:lpstr>U12 Adv</vt:lpstr>
      <vt:lpstr>U12 Adv+</vt:lpstr>
      <vt:lpstr>U14 Inter</vt:lpstr>
      <vt:lpstr>U14 Adv</vt:lpstr>
      <vt:lpstr>U14 Adv+</vt:lpstr>
      <vt:lpstr>U14 Champs</vt:lpstr>
      <vt:lpstr>15+ Inter</vt:lpstr>
      <vt:lpstr>15+ Adv+</vt:lpstr>
      <vt:lpstr>15+ Champs</vt:lpstr>
      <vt:lpstr>18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Kirstie Whittles</dc:creator>
  <cp:keywords/>
  <dc:description/>
  <cp:lastModifiedBy>Charlotte Barker</cp:lastModifiedBy>
  <cp:revision/>
  <dcterms:created xsi:type="dcterms:W3CDTF">2024-11-11T07:32:36Z</dcterms:created>
  <dcterms:modified xsi:type="dcterms:W3CDTF">2026-05-05T10:21:34Z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0x010100220B537862A05D4D8DAD7B2A3D9665FB</vt:lpwstr>
  </property>
</Properties>
</file>