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5681ccb985c8fe4/Documents/documents/NLGACC/yga boc/GG/All Competition Admin/2023/"/>
    </mc:Choice>
  </mc:AlternateContent>
  <xr:revisionPtr revIDLastSave="106" documentId="8_{328336DB-C1A1-4CEE-BDBB-348D37910543}" xr6:coauthVersionLast="47" xr6:coauthVersionMax="47" xr10:uidLastSave="{9FB603E6-1A93-4947-A2EB-C51EB481F0A7}"/>
  <bookViews>
    <workbookView xWindow="-110" yWindow="-110" windowWidth="19420" windowHeight="10420" tabRatio="500" firstSheet="11" activeTab="15" xr2:uid="{00000000-000D-0000-FFFF-FFFF00000000}"/>
  </bookViews>
  <sheets>
    <sheet name="U8 Intro" sheetId="1" r:id="rId1"/>
    <sheet name="U8 Inter" sheetId="2" r:id="rId2"/>
    <sheet name="U8 Advanced" sheetId="20" r:id="rId3"/>
    <sheet name="U8 Adv+" sheetId="21" r:id="rId4"/>
    <sheet name="U8 Adv" sheetId="3" state="hidden" r:id="rId5"/>
    <sheet name="U10 Intro" sheetId="5" r:id="rId6"/>
    <sheet name="U10 Inter" sheetId="6" r:id="rId7"/>
    <sheet name="U10 Advanced" sheetId="22" r:id="rId8"/>
    <sheet name="U10 Adv +" sheetId="8" r:id="rId9"/>
    <sheet name="U12 Intro" sheetId="9" r:id="rId10"/>
    <sheet name="U12 Inter" sheetId="10" r:id="rId11"/>
    <sheet name="U12 Adv" sheetId="11" r:id="rId12"/>
    <sheet name="U12 Adv +" sheetId="12" r:id="rId13"/>
    <sheet name="13+Inter" sheetId="14" r:id="rId14"/>
    <sheet name="13+ Adv" sheetId="15" r:id="rId15"/>
    <sheet name="13+ Adv +" sheetId="16" r:id="rId16"/>
    <sheet name="16+" sheetId="23" r:id="rId17"/>
    <sheet name="Sheet1" sheetId="17" r:id="rId18"/>
  </sheets>
  <definedNames>
    <definedName name="Excel_BuiltIn__FilterDatabase" localSheetId="1">'U8 Inter'!$L$8:$L$20</definedName>
    <definedName name="_xlnm.Print_Area" localSheetId="14">'13+ Adv'!$B$1:$O$33</definedName>
    <definedName name="_xlnm.Print_Area" localSheetId="15">'13+ Adv +'!$C$1:$X$15</definedName>
    <definedName name="_xlnm.Print_Area" localSheetId="13">'13+Inter'!$B$2:$O$13</definedName>
    <definedName name="_xlnm.Print_Area" localSheetId="8">'U10 Adv +'!$B$1:$O$8</definedName>
    <definedName name="_xlnm.Print_Area" localSheetId="6">'U10 Inter'!$C$1:$P$26</definedName>
    <definedName name="_xlnm.Print_Area" localSheetId="5">'U10 Intro'!$B$1:$O$19</definedName>
    <definedName name="_xlnm.Print_Area" localSheetId="11">'U12 Adv'!$B$1:$U$36</definedName>
    <definedName name="_xlnm.Print_Area" localSheetId="12">'U12 Adv +'!$B$5:$O$9</definedName>
    <definedName name="_xlnm.Print_Area" localSheetId="10">'U12 Inter'!$B$1:$O$36</definedName>
    <definedName name="_xlnm.Print_Area" localSheetId="9">'U12 Intro'!$B$1:$O$15</definedName>
    <definedName name="_xlnm.Print_Area" localSheetId="4">'U8 Adv'!$A$1:$N$15</definedName>
    <definedName name="_xlnm.Print_Area" localSheetId="1">'U8 Inter'!$B$1:$O$28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8" l="1"/>
  <c r="J20" i="8"/>
  <c r="J19" i="8"/>
  <c r="J18" i="8"/>
  <c r="J17" i="8"/>
  <c r="J16" i="8"/>
  <c r="J15" i="8"/>
  <c r="J14" i="8"/>
  <c r="J13" i="8"/>
  <c r="J12" i="8"/>
  <c r="J11" i="8"/>
  <c r="J7" i="23" l="1"/>
  <c r="K7" i="23" s="1"/>
  <c r="I7" i="23"/>
  <c r="J6" i="23"/>
  <c r="G6" i="23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P36" i="10"/>
  <c r="P33" i="10"/>
  <c r="P32" i="10"/>
  <c r="P31" i="10"/>
  <c r="P28" i="10"/>
  <c r="P27" i="10"/>
  <c r="P26" i="10"/>
  <c r="P24" i="10"/>
  <c r="P17" i="10"/>
  <c r="P16" i="10"/>
  <c r="P15" i="10"/>
  <c r="P14" i="10"/>
  <c r="P12" i="10"/>
  <c r="P10" i="10"/>
  <c r="P8" i="10"/>
  <c r="N36" i="10"/>
  <c r="N33" i="10"/>
  <c r="N32" i="10"/>
  <c r="N31" i="10"/>
  <c r="N28" i="10"/>
  <c r="N27" i="10"/>
  <c r="N26" i="10"/>
  <c r="N24" i="10"/>
  <c r="N17" i="10"/>
  <c r="N16" i="10"/>
  <c r="N15" i="10"/>
  <c r="N14" i="10"/>
  <c r="N12" i="10"/>
  <c r="N10" i="10"/>
  <c r="N8" i="10"/>
  <c r="I35" i="10"/>
  <c r="I34" i="10"/>
  <c r="I30" i="10"/>
  <c r="I29" i="10"/>
  <c r="I25" i="10"/>
  <c r="I23" i="10"/>
  <c r="I22" i="10"/>
  <c r="I21" i="10"/>
  <c r="I20" i="10"/>
  <c r="I19" i="10"/>
  <c r="I18" i="10"/>
  <c r="I13" i="10"/>
  <c r="I11" i="10"/>
  <c r="I9" i="10"/>
  <c r="G35" i="10"/>
  <c r="G34" i="10"/>
  <c r="G30" i="10"/>
  <c r="G29" i="10"/>
  <c r="G25" i="10"/>
  <c r="G23" i="10"/>
  <c r="G22" i="10"/>
  <c r="G21" i="10"/>
  <c r="G20" i="10"/>
  <c r="G19" i="10"/>
  <c r="G18" i="10"/>
  <c r="G13" i="10"/>
  <c r="G11" i="10"/>
  <c r="G9" i="10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9" i="11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25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H16" i="15"/>
  <c r="H15" i="15"/>
  <c r="H14" i="15"/>
  <c r="H13" i="15"/>
  <c r="H12" i="15"/>
  <c r="H11" i="15"/>
  <c r="H10" i="15"/>
  <c r="H9" i="15"/>
  <c r="H8" i="15"/>
  <c r="H7" i="15"/>
  <c r="F16" i="15"/>
  <c r="F15" i="15"/>
  <c r="F14" i="15"/>
  <c r="F13" i="15"/>
  <c r="F12" i="15"/>
  <c r="F11" i="15"/>
  <c r="F10" i="15"/>
  <c r="F9" i="15"/>
  <c r="F8" i="15"/>
  <c r="F7" i="15"/>
  <c r="H13" i="12"/>
  <c r="H12" i="12"/>
  <c r="H11" i="12"/>
  <c r="H10" i="12"/>
  <c r="H9" i="12"/>
  <c r="H8" i="12"/>
  <c r="H7" i="12"/>
  <c r="F13" i="12"/>
  <c r="F12" i="12"/>
  <c r="F11" i="12"/>
  <c r="F10" i="12"/>
  <c r="F9" i="12"/>
  <c r="F8" i="12"/>
  <c r="F7" i="1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29" i="22"/>
  <c r="Q29" i="22"/>
  <c r="J29" i="22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21" i="8"/>
  <c r="G16" i="6"/>
  <c r="G17" i="6"/>
  <c r="G18" i="6"/>
  <c r="G19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5" i="6"/>
  <c r="G14" i="6"/>
  <c r="G13" i="6"/>
  <c r="G12" i="6"/>
  <c r="G11" i="6"/>
  <c r="G10" i="6"/>
  <c r="G9" i="6"/>
  <c r="G8" i="6"/>
  <c r="G40" i="6"/>
  <c r="H13" i="20"/>
  <c r="H12" i="20"/>
  <c r="H11" i="20"/>
  <c r="H10" i="20"/>
  <c r="H9" i="20"/>
  <c r="H8" i="20"/>
  <c r="H7" i="20"/>
  <c r="F13" i="20"/>
  <c r="F12" i="20"/>
  <c r="F11" i="20"/>
  <c r="F10" i="20"/>
  <c r="F9" i="20"/>
  <c r="F8" i="20"/>
  <c r="F7" i="20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5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J25" i="16"/>
  <c r="J24" i="16"/>
  <c r="J23" i="16"/>
  <c r="J22" i="16"/>
  <c r="J21" i="16"/>
  <c r="T21" i="16" s="1"/>
  <c r="J20" i="16"/>
  <c r="J19" i="16"/>
  <c r="J18" i="16"/>
  <c r="J17" i="16"/>
  <c r="J16" i="16"/>
  <c r="J15" i="16"/>
  <c r="J14" i="16"/>
  <c r="J13" i="16"/>
  <c r="T13" i="16" s="1"/>
  <c r="J12" i="16"/>
  <c r="T12" i="16" s="1"/>
  <c r="I16" i="15"/>
  <c r="I13" i="12"/>
  <c r="I12" i="12"/>
  <c r="I11" i="12"/>
  <c r="I10" i="12"/>
  <c r="I9" i="12"/>
  <c r="Q29" i="11"/>
  <c r="J29" i="11"/>
  <c r="S29" i="11" s="1"/>
  <c r="Q28" i="11"/>
  <c r="J28" i="11"/>
  <c r="S28" i="11" s="1"/>
  <c r="Q27" i="11"/>
  <c r="J27" i="11"/>
  <c r="Q26" i="11"/>
  <c r="J26" i="11"/>
  <c r="Q25" i="11"/>
  <c r="J25" i="11"/>
  <c r="S25" i="11" s="1"/>
  <c r="Q24" i="11"/>
  <c r="J24" i="11"/>
  <c r="Q23" i="11"/>
  <c r="J23" i="11"/>
  <c r="Q22" i="11"/>
  <c r="J22" i="11"/>
  <c r="S22" i="11" s="1"/>
  <c r="Q21" i="11"/>
  <c r="J21" i="11"/>
  <c r="Q20" i="11"/>
  <c r="J20" i="11"/>
  <c r="Q19" i="11"/>
  <c r="J19" i="11"/>
  <c r="Q18" i="11"/>
  <c r="J18" i="11"/>
  <c r="S18" i="11" s="1"/>
  <c r="Q17" i="11"/>
  <c r="J17" i="11"/>
  <c r="Q16" i="11"/>
  <c r="J16" i="11"/>
  <c r="Q15" i="11"/>
  <c r="J15" i="11"/>
  <c r="Q14" i="11"/>
  <c r="J14" i="11"/>
  <c r="Q13" i="11"/>
  <c r="J13" i="11"/>
  <c r="Q36" i="10"/>
  <c r="J36" i="10"/>
  <c r="I36" i="10"/>
  <c r="G36" i="10"/>
  <c r="Q35" i="10"/>
  <c r="P35" i="10"/>
  <c r="N35" i="10"/>
  <c r="J35" i="10"/>
  <c r="Q34" i="10"/>
  <c r="P34" i="10"/>
  <c r="N34" i="10"/>
  <c r="J34" i="10"/>
  <c r="S34" i="10" s="1"/>
  <c r="Q33" i="10"/>
  <c r="J33" i="10"/>
  <c r="I33" i="10"/>
  <c r="G33" i="10"/>
  <c r="Q32" i="10"/>
  <c r="J32" i="10"/>
  <c r="S32" i="10" s="1"/>
  <c r="I32" i="10"/>
  <c r="G32" i="10"/>
  <c r="Q31" i="10"/>
  <c r="J31" i="10"/>
  <c r="I31" i="10"/>
  <c r="G31" i="10"/>
  <c r="Q30" i="10"/>
  <c r="P30" i="10"/>
  <c r="N30" i="10"/>
  <c r="J30" i="10"/>
  <c r="S30" i="10" s="1"/>
  <c r="Q29" i="10"/>
  <c r="P29" i="10"/>
  <c r="N29" i="10"/>
  <c r="J29" i="10"/>
  <c r="Q28" i="10"/>
  <c r="J28" i="10"/>
  <c r="I28" i="10"/>
  <c r="G28" i="10"/>
  <c r="Q27" i="10"/>
  <c r="S27" i="10" s="1"/>
  <c r="J27" i="10"/>
  <c r="I27" i="10"/>
  <c r="G27" i="10"/>
  <c r="Q26" i="10"/>
  <c r="J26" i="10"/>
  <c r="I26" i="10"/>
  <c r="G26" i="10"/>
  <c r="Q25" i="10"/>
  <c r="P25" i="10"/>
  <c r="N25" i="10"/>
  <c r="J25" i="10"/>
  <c r="Q24" i="10"/>
  <c r="J24" i="10"/>
  <c r="I24" i="10"/>
  <c r="G24" i="10"/>
  <c r="Q23" i="10"/>
  <c r="P23" i="10"/>
  <c r="N23" i="10"/>
  <c r="J23" i="10"/>
  <c r="Q22" i="10"/>
  <c r="P22" i="10"/>
  <c r="N22" i="10"/>
  <c r="J22" i="10"/>
  <c r="S22" i="10" s="1"/>
  <c r="Q21" i="10"/>
  <c r="P21" i="10"/>
  <c r="N21" i="10"/>
  <c r="J21" i="10"/>
  <c r="Q20" i="10"/>
  <c r="P20" i="10"/>
  <c r="N20" i="10"/>
  <c r="J20" i="10"/>
  <c r="S20" i="10" s="1"/>
  <c r="Q19" i="10"/>
  <c r="P19" i="10"/>
  <c r="N19" i="10"/>
  <c r="J19" i="10"/>
  <c r="Q18" i="10"/>
  <c r="P18" i="10"/>
  <c r="N18" i="10"/>
  <c r="J18" i="10"/>
  <c r="Q17" i="10"/>
  <c r="J17" i="10"/>
  <c r="I17" i="10"/>
  <c r="G17" i="10"/>
  <c r="Q16" i="10"/>
  <c r="J16" i="10"/>
  <c r="I16" i="10"/>
  <c r="G16" i="10"/>
  <c r="Q15" i="10"/>
  <c r="J15" i="10"/>
  <c r="I15" i="10"/>
  <c r="G15" i="10"/>
  <c r="Q14" i="10"/>
  <c r="J14" i="10"/>
  <c r="I14" i="10"/>
  <c r="G14" i="10"/>
  <c r="Q13" i="10"/>
  <c r="P13" i="10"/>
  <c r="N13" i="10"/>
  <c r="J13" i="10"/>
  <c r="Q28" i="22"/>
  <c r="J28" i="22"/>
  <c r="Q27" i="22"/>
  <c r="J27" i="22"/>
  <c r="Q26" i="22"/>
  <c r="S26" i="22" s="1"/>
  <c r="J26" i="22"/>
  <c r="Q25" i="22"/>
  <c r="J25" i="22"/>
  <c r="Q24" i="22"/>
  <c r="J24" i="22"/>
  <c r="Q23" i="22"/>
  <c r="J23" i="22"/>
  <c r="Q22" i="22"/>
  <c r="J22" i="22"/>
  <c r="Q21" i="22"/>
  <c r="J21" i="22"/>
  <c r="Q20" i="22"/>
  <c r="J20" i="22"/>
  <c r="Q19" i="22"/>
  <c r="J19" i="22"/>
  <c r="Q18" i="22"/>
  <c r="J18" i="22"/>
  <c r="Q17" i="22"/>
  <c r="J17" i="22"/>
  <c r="Q16" i="22"/>
  <c r="J16" i="22"/>
  <c r="Q15" i="22"/>
  <c r="J15" i="22"/>
  <c r="Q14" i="22"/>
  <c r="J14" i="22"/>
  <c r="Q13" i="22"/>
  <c r="J13" i="22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I17" i="5"/>
  <c r="H17" i="5"/>
  <c r="F17" i="5"/>
  <c r="I16" i="5"/>
  <c r="H16" i="5"/>
  <c r="F16" i="5"/>
  <c r="I15" i="5"/>
  <c r="H15" i="5"/>
  <c r="F15" i="5"/>
  <c r="I14" i="5"/>
  <c r="H14" i="5"/>
  <c r="F14" i="5"/>
  <c r="I13" i="5"/>
  <c r="H13" i="5"/>
  <c r="F13" i="5"/>
  <c r="I12" i="5"/>
  <c r="H12" i="5"/>
  <c r="F12" i="5"/>
  <c r="I13" i="20"/>
  <c r="I12" i="20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21" i="1"/>
  <c r="I20" i="1"/>
  <c r="I19" i="1"/>
  <c r="I18" i="1"/>
  <c r="I17" i="1"/>
  <c r="I16" i="1"/>
  <c r="I15" i="1"/>
  <c r="I14" i="1"/>
  <c r="I13" i="1"/>
  <c r="I12" i="1"/>
  <c r="I11" i="1"/>
  <c r="B1" i="11"/>
  <c r="B1" i="10"/>
  <c r="I21" i="8"/>
  <c r="I20" i="8"/>
  <c r="I19" i="8"/>
  <c r="I18" i="8"/>
  <c r="I17" i="8"/>
  <c r="I16" i="8"/>
  <c r="I15" i="8"/>
  <c r="I14" i="8"/>
  <c r="I13" i="8"/>
  <c r="I12" i="8"/>
  <c r="I11" i="8"/>
  <c r="B1" i="12"/>
  <c r="I10" i="9"/>
  <c r="Q12" i="11"/>
  <c r="J12" i="11"/>
  <c r="Q11" i="11"/>
  <c r="J11" i="11"/>
  <c r="Q10" i="11"/>
  <c r="J10" i="11"/>
  <c r="Q9" i="11"/>
  <c r="J9" i="11"/>
  <c r="Q8" i="11"/>
  <c r="J8" i="11"/>
  <c r="Q12" i="10"/>
  <c r="J12" i="10"/>
  <c r="I12" i="10"/>
  <c r="G12" i="10"/>
  <c r="Q11" i="10"/>
  <c r="P11" i="10"/>
  <c r="N11" i="10"/>
  <c r="J11" i="10"/>
  <c r="Q10" i="10"/>
  <c r="J10" i="10"/>
  <c r="I10" i="10"/>
  <c r="G10" i="10"/>
  <c r="Q9" i="10"/>
  <c r="P9" i="10"/>
  <c r="N9" i="10"/>
  <c r="J9" i="10"/>
  <c r="Q8" i="10"/>
  <c r="J8" i="10"/>
  <c r="I8" i="10"/>
  <c r="G8" i="10"/>
  <c r="Q12" i="22"/>
  <c r="J12" i="22"/>
  <c r="Q11" i="22"/>
  <c r="J11" i="22"/>
  <c r="Q10" i="22"/>
  <c r="J10" i="22"/>
  <c r="Q9" i="22"/>
  <c r="J9" i="22"/>
  <c r="Q8" i="22"/>
  <c r="J8" i="22"/>
  <c r="T18" i="16" l="1"/>
  <c r="T22" i="16"/>
  <c r="T25" i="16"/>
  <c r="K6" i="23"/>
  <c r="T24" i="16"/>
  <c r="T23" i="16"/>
  <c r="T17" i="16"/>
  <c r="W24" i="16"/>
  <c r="T14" i="16"/>
  <c r="T20" i="16"/>
  <c r="T19" i="16"/>
  <c r="S14" i="11"/>
  <c r="S23" i="11"/>
  <c r="S27" i="11"/>
  <c r="S19" i="10"/>
  <c r="S21" i="10"/>
  <c r="S23" i="10"/>
  <c r="S35" i="10"/>
  <c r="S15" i="10"/>
  <c r="S33" i="10"/>
  <c r="S17" i="22"/>
  <c r="S22" i="22"/>
  <c r="S29" i="22"/>
  <c r="R36" i="10"/>
  <c r="K24" i="10"/>
  <c r="K27" i="10"/>
  <c r="K14" i="10"/>
  <c r="R11" i="11"/>
  <c r="R9" i="11"/>
  <c r="S20" i="11"/>
  <c r="S17" i="10"/>
  <c r="R8" i="10"/>
  <c r="R15" i="10"/>
  <c r="R26" i="10"/>
  <c r="R32" i="10"/>
  <c r="R14" i="10"/>
  <c r="R31" i="10"/>
  <c r="R10" i="10"/>
  <c r="R16" i="10"/>
  <c r="R27" i="10"/>
  <c r="R33" i="10"/>
  <c r="R24" i="10"/>
  <c r="S16" i="10"/>
  <c r="R12" i="10"/>
  <c r="R17" i="10"/>
  <c r="R28" i="10"/>
  <c r="K18" i="10"/>
  <c r="K22" i="10"/>
  <c r="K30" i="10"/>
  <c r="K9" i="10"/>
  <c r="K19" i="10"/>
  <c r="K23" i="10"/>
  <c r="K34" i="10"/>
  <c r="K11" i="10"/>
  <c r="K20" i="10"/>
  <c r="K25" i="10"/>
  <c r="K35" i="10"/>
  <c r="K13" i="10"/>
  <c r="K21" i="10"/>
  <c r="K29" i="10"/>
  <c r="S14" i="10"/>
  <c r="S13" i="10"/>
  <c r="K36" i="10"/>
  <c r="R13" i="10"/>
  <c r="R19" i="10"/>
  <c r="R25" i="10"/>
  <c r="S28" i="10"/>
  <c r="K14" i="11"/>
  <c r="K12" i="11"/>
  <c r="K10" i="11"/>
  <c r="K9" i="11"/>
  <c r="K11" i="11"/>
  <c r="K15" i="11"/>
  <c r="K21" i="11"/>
  <c r="R17" i="11"/>
  <c r="S19" i="11"/>
  <c r="R15" i="11"/>
  <c r="R19" i="11"/>
  <c r="R10" i="11"/>
  <c r="R12" i="11"/>
  <c r="R8" i="11"/>
  <c r="S17" i="11"/>
  <c r="R21" i="11"/>
  <c r="R23" i="11"/>
  <c r="R25" i="11"/>
  <c r="R14" i="11"/>
  <c r="R27" i="11"/>
  <c r="R18" i="11"/>
  <c r="R22" i="11"/>
  <c r="R13" i="11"/>
  <c r="R29" i="11"/>
  <c r="R24" i="11"/>
  <c r="R26" i="11"/>
  <c r="K16" i="11"/>
  <c r="S21" i="11"/>
  <c r="K13" i="11"/>
  <c r="K24" i="11"/>
  <c r="K26" i="11"/>
  <c r="K25" i="11"/>
  <c r="R9" i="22"/>
  <c r="M16" i="5"/>
  <c r="S19" i="22"/>
  <c r="K10" i="22"/>
  <c r="K12" i="22"/>
  <c r="M15" i="5"/>
  <c r="M14" i="5"/>
  <c r="K15" i="22"/>
  <c r="K13" i="22"/>
  <c r="K8" i="22"/>
  <c r="K9" i="22"/>
  <c r="K11" i="22"/>
  <c r="R16" i="22"/>
  <c r="R11" i="22"/>
  <c r="S21" i="22"/>
  <c r="R18" i="22"/>
  <c r="R8" i="22"/>
  <c r="R13" i="22"/>
  <c r="R22" i="22"/>
  <c r="K23" i="22"/>
  <c r="K16" i="22"/>
  <c r="R24" i="22"/>
  <c r="R28" i="22"/>
  <c r="R15" i="22"/>
  <c r="R17" i="22"/>
  <c r="R21" i="22"/>
  <c r="R23" i="22"/>
  <c r="R25" i="22"/>
  <c r="R27" i="22"/>
  <c r="K26" i="22"/>
  <c r="K19" i="22"/>
  <c r="K25" i="22"/>
  <c r="K27" i="22"/>
  <c r="K18" i="22"/>
  <c r="K20" i="22"/>
  <c r="K29" i="22"/>
  <c r="M24" i="2"/>
  <c r="M15" i="8"/>
  <c r="M13" i="8"/>
  <c r="M14" i="8"/>
  <c r="N15" i="8" s="1"/>
  <c r="M26" i="2"/>
  <c r="M25" i="2"/>
  <c r="N26" i="2" s="1"/>
  <c r="M22" i="2"/>
  <c r="M20" i="2"/>
  <c r="M21" i="2"/>
  <c r="M18" i="2"/>
  <c r="M17" i="2"/>
  <c r="M16" i="2"/>
  <c r="N18" i="2" s="1"/>
  <c r="M20" i="8"/>
  <c r="M18" i="8"/>
  <c r="M19" i="8"/>
  <c r="L18" i="1"/>
  <c r="L17" i="1"/>
  <c r="M18" i="1" s="1"/>
  <c r="L16" i="1"/>
  <c r="R19" i="16"/>
  <c r="R20" i="16"/>
  <c r="K20" i="11"/>
  <c r="K28" i="11"/>
  <c r="K29" i="11"/>
  <c r="S15" i="11"/>
  <c r="K23" i="11"/>
  <c r="S8" i="11"/>
  <c r="R20" i="11"/>
  <c r="K8" i="11"/>
  <c r="K22" i="11"/>
  <c r="S16" i="11"/>
  <c r="S26" i="11"/>
  <c r="K17" i="11"/>
  <c r="R28" i="11"/>
  <c r="K18" i="11"/>
  <c r="R16" i="11"/>
  <c r="K19" i="11"/>
  <c r="K27" i="11"/>
  <c r="T16" i="16"/>
  <c r="T15" i="16"/>
  <c r="R12" i="16"/>
  <c r="R13" i="16"/>
  <c r="R21" i="16"/>
  <c r="R14" i="16"/>
  <c r="R22" i="16"/>
  <c r="R8" i="16"/>
  <c r="R15" i="16"/>
  <c r="R9" i="16"/>
  <c r="R16" i="16"/>
  <c r="R23" i="16"/>
  <c r="R10" i="16"/>
  <c r="R17" i="16"/>
  <c r="R24" i="16"/>
  <c r="R18" i="16"/>
  <c r="R25" i="16"/>
  <c r="R11" i="16"/>
  <c r="V31" i="10"/>
  <c r="V30" i="10"/>
  <c r="V29" i="10"/>
  <c r="R29" i="10"/>
  <c r="S10" i="10"/>
  <c r="R23" i="10"/>
  <c r="K31" i="10"/>
  <c r="K32" i="10"/>
  <c r="S24" i="10"/>
  <c r="K33" i="10"/>
  <c r="K17" i="10"/>
  <c r="R22" i="10"/>
  <c r="R35" i="10"/>
  <c r="K26" i="10"/>
  <c r="K28" i="10"/>
  <c r="S29" i="10"/>
  <c r="S36" i="10"/>
  <c r="S12" i="10"/>
  <c r="R18" i="10"/>
  <c r="R20" i="10"/>
  <c r="R21" i="10"/>
  <c r="S31" i="10"/>
  <c r="R34" i="10"/>
  <c r="R9" i="10"/>
  <c r="R30" i="10"/>
  <c r="W21" i="16"/>
  <c r="K14" i="22"/>
  <c r="K22" i="22"/>
  <c r="R12" i="22"/>
  <c r="R20" i="22"/>
  <c r="S24" i="22"/>
  <c r="S28" i="22"/>
  <c r="R29" i="22"/>
  <c r="R14" i="22"/>
  <c r="K17" i="22"/>
  <c r="K24" i="22"/>
  <c r="K28" i="22"/>
  <c r="R10" i="22"/>
  <c r="R26" i="22"/>
  <c r="S23" i="22"/>
  <c r="K21" i="22"/>
  <c r="R19" i="22"/>
  <c r="S24" i="6"/>
  <c r="S14" i="6"/>
  <c r="S13" i="6"/>
  <c r="S31" i="6"/>
  <c r="S39" i="6"/>
  <c r="S16" i="6"/>
  <c r="S36" i="6"/>
  <c r="S15" i="6"/>
  <c r="S38" i="6"/>
  <c r="S32" i="6"/>
  <c r="S40" i="6"/>
  <c r="S29" i="6"/>
  <c r="S25" i="6"/>
  <c r="S33" i="6"/>
  <c r="S26" i="6"/>
  <c r="S34" i="6"/>
  <c r="S21" i="6"/>
  <c r="S27" i="6"/>
  <c r="S28" i="6"/>
  <c r="S23" i="6"/>
  <c r="S35" i="6"/>
  <c r="S22" i="6"/>
  <c r="S17" i="6"/>
  <c r="S18" i="6"/>
  <c r="S30" i="6"/>
  <c r="S19" i="6"/>
  <c r="S20" i="6"/>
  <c r="L14" i="1"/>
  <c r="L12" i="1"/>
  <c r="L13" i="1"/>
  <c r="S18" i="22"/>
  <c r="S20" i="22"/>
  <c r="S10" i="22"/>
  <c r="S27" i="22"/>
  <c r="S14" i="22"/>
  <c r="S24" i="11"/>
  <c r="S13" i="11"/>
  <c r="S25" i="10"/>
  <c r="S26" i="10"/>
  <c r="S18" i="10"/>
  <c r="K15" i="10"/>
  <c r="K16" i="10"/>
  <c r="S25" i="22"/>
  <c r="S15" i="22"/>
  <c r="S16" i="22"/>
  <c r="S13" i="22"/>
  <c r="S37" i="6"/>
  <c r="S11" i="11"/>
  <c r="S12" i="11"/>
  <c r="S10" i="11"/>
  <c r="S9" i="11"/>
  <c r="S9" i="10"/>
  <c r="R11" i="10"/>
  <c r="S8" i="10"/>
  <c r="S11" i="10"/>
  <c r="S11" i="22"/>
  <c r="S8" i="22"/>
  <c r="S9" i="22"/>
  <c r="S12" i="22"/>
  <c r="K8" i="10"/>
  <c r="K12" i="10"/>
  <c r="K10" i="10"/>
  <c r="I10" i="1"/>
  <c r="I9" i="1"/>
  <c r="I8" i="1"/>
  <c r="I7" i="1"/>
  <c r="Q12" i="6"/>
  <c r="Q11" i="6"/>
  <c r="Q10" i="6"/>
  <c r="Q9" i="6"/>
  <c r="Q8" i="6"/>
  <c r="I11" i="21"/>
  <c r="H11" i="21"/>
  <c r="F11" i="21"/>
  <c r="I10" i="21"/>
  <c r="H10" i="21"/>
  <c r="F10" i="21"/>
  <c r="I9" i="21"/>
  <c r="H9" i="21"/>
  <c r="F9" i="21"/>
  <c r="I8" i="21"/>
  <c r="H8" i="21"/>
  <c r="F8" i="21"/>
  <c r="I7" i="21"/>
  <c r="H7" i="21"/>
  <c r="F7" i="21"/>
  <c r="I11" i="20"/>
  <c r="I10" i="20"/>
  <c r="I9" i="20"/>
  <c r="I8" i="20"/>
  <c r="I7" i="20"/>
  <c r="J11" i="6"/>
  <c r="W17" i="16" l="1"/>
  <c r="W20" i="16"/>
  <c r="X21" i="16" s="1"/>
  <c r="W16" i="16"/>
  <c r="V22" i="10"/>
  <c r="N16" i="5"/>
  <c r="V24" i="22"/>
  <c r="V23" i="22"/>
  <c r="M9" i="20"/>
  <c r="N20" i="8"/>
  <c r="J9" i="20"/>
  <c r="J7" i="20"/>
  <c r="J8" i="20"/>
  <c r="J12" i="20"/>
  <c r="J11" i="20"/>
  <c r="J13" i="20"/>
  <c r="J10" i="20"/>
  <c r="N22" i="2"/>
  <c r="V9" i="11"/>
  <c r="V11" i="11"/>
  <c r="V10" i="11"/>
  <c r="V22" i="11"/>
  <c r="V21" i="11"/>
  <c r="V20" i="11"/>
  <c r="V16" i="11"/>
  <c r="V15" i="11"/>
  <c r="V14" i="11"/>
  <c r="V21" i="10"/>
  <c r="V17" i="10"/>
  <c r="V16" i="10"/>
  <c r="V15" i="10"/>
  <c r="W31" i="10"/>
  <c r="V9" i="10"/>
  <c r="V11" i="10"/>
  <c r="V10" i="10"/>
  <c r="V20" i="10"/>
  <c r="V9" i="22"/>
  <c r="V11" i="22"/>
  <c r="V10" i="22"/>
  <c r="W11" i="22" s="1"/>
  <c r="X11" i="22" s="1"/>
  <c r="V22" i="22"/>
  <c r="W24" i="22" s="1"/>
  <c r="X24" i="22" s="1"/>
  <c r="V31" i="6"/>
  <c r="V30" i="6"/>
  <c r="V29" i="6"/>
  <c r="V14" i="6"/>
  <c r="V16" i="6"/>
  <c r="V15" i="6"/>
  <c r="V25" i="6"/>
  <c r="V24" i="6"/>
  <c r="V26" i="6"/>
  <c r="V19" i="6"/>
  <c r="V21" i="6"/>
  <c r="V20" i="6"/>
  <c r="V36" i="6"/>
  <c r="V35" i="6"/>
  <c r="V34" i="6"/>
  <c r="R10" i="6"/>
  <c r="R16" i="6"/>
  <c r="R31" i="6"/>
  <c r="R19" i="6"/>
  <c r="R14" i="6"/>
  <c r="R12" i="6"/>
  <c r="R13" i="6"/>
  <c r="R40" i="6"/>
  <c r="R23" i="6"/>
  <c r="R27" i="6"/>
  <c r="R38" i="6"/>
  <c r="R33" i="6"/>
  <c r="R30" i="6"/>
  <c r="R35" i="6"/>
  <c r="R11" i="6"/>
  <c r="R34" i="6"/>
  <c r="R32" i="6"/>
  <c r="R26" i="6"/>
  <c r="R29" i="6"/>
  <c r="R24" i="6"/>
  <c r="R8" i="6"/>
  <c r="R18" i="6"/>
  <c r="R25" i="6"/>
  <c r="R17" i="6"/>
  <c r="R22" i="6"/>
  <c r="R36" i="6"/>
  <c r="R21" i="6"/>
  <c r="R20" i="6"/>
  <c r="R15" i="6"/>
  <c r="R9" i="6"/>
  <c r="R39" i="6"/>
  <c r="R28" i="6"/>
  <c r="R37" i="6"/>
  <c r="M14" i="1"/>
  <c r="J17" i="1"/>
  <c r="J9" i="1"/>
  <c r="J16" i="1"/>
  <c r="J8" i="1"/>
  <c r="J10" i="1"/>
  <c r="J15" i="1"/>
  <c r="J7" i="1"/>
  <c r="J14" i="1"/>
  <c r="J18" i="1"/>
  <c r="J21" i="1"/>
  <c r="J13" i="1"/>
  <c r="J20" i="1"/>
  <c r="J12" i="1"/>
  <c r="J19" i="1"/>
  <c r="J11" i="1"/>
  <c r="S11" i="6"/>
  <c r="J10" i="21"/>
  <c r="J9" i="21"/>
  <c r="J11" i="21"/>
  <c r="M8" i="21"/>
  <c r="M9" i="21"/>
  <c r="M10" i="21"/>
  <c r="J7" i="21"/>
  <c r="J8" i="21"/>
  <c r="M8" i="20"/>
  <c r="M10" i="20"/>
  <c r="H8" i="14"/>
  <c r="H9" i="14"/>
  <c r="H10" i="14"/>
  <c r="H11" i="14"/>
  <c r="H12" i="14"/>
  <c r="H13" i="14"/>
  <c r="H7" i="14"/>
  <c r="F8" i="14"/>
  <c r="F9" i="14"/>
  <c r="F10" i="14"/>
  <c r="F11" i="14"/>
  <c r="F12" i="14"/>
  <c r="F13" i="14"/>
  <c r="F7" i="14"/>
  <c r="I8" i="12"/>
  <c r="H8" i="9"/>
  <c r="H9" i="9"/>
  <c r="H10" i="9"/>
  <c r="H11" i="9"/>
  <c r="H12" i="9"/>
  <c r="H13" i="9"/>
  <c r="H7" i="9"/>
  <c r="F8" i="9"/>
  <c r="F9" i="9"/>
  <c r="F10" i="9"/>
  <c r="F11" i="9"/>
  <c r="F12" i="9"/>
  <c r="F13" i="9"/>
  <c r="F7" i="9"/>
  <c r="I7" i="9"/>
  <c r="I8" i="9"/>
  <c r="I9" i="9"/>
  <c r="I11" i="9"/>
  <c r="I12" i="9"/>
  <c r="I13" i="9"/>
  <c r="J8" i="6"/>
  <c r="J12" i="6"/>
  <c r="I8" i="14"/>
  <c r="I9" i="14"/>
  <c r="I10" i="14"/>
  <c r="I11" i="14"/>
  <c r="I12" i="14"/>
  <c r="I13" i="14"/>
  <c r="I8" i="8"/>
  <c r="I9" i="8"/>
  <c r="I10" i="8"/>
  <c r="I11" i="2"/>
  <c r="F7" i="5"/>
  <c r="I7" i="5"/>
  <c r="E13" i="3"/>
  <c r="I7" i="2"/>
  <c r="H13" i="3"/>
  <c r="F11" i="5"/>
  <c r="F10" i="5"/>
  <c r="F9" i="5"/>
  <c r="F8" i="5"/>
  <c r="H11" i="5"/>
  <c r="H10" i="5"/>
  <c r="H9" i="5"/>
  <c r="H8" i="5"/>
  <c r="H7" i="5"/>
  <c r="G13" i="3"/>
  <c r="H12" i="3"/>
  <c r="G12" i="3"/>
  <c r="E12" i="3"/>
  <c r="H11" i="3"/>
  <c r="L10" i="3" s="1"/>
  <c r="G11" i="3"/>
  <c r="E11" i="3"/>
  <c r="I7" i="15"/>
  <c r="I8" i="15"/>
  <c r="I9" i="15"/>
  <c r="I10" i="15"/>
  <c r="I11" i="15"/>
  <c r="I12" i="15"/>
  <c r="I13" i="15"/>
  <c r="I14" i="15"/>
  <c r="I15" i="15"/>
  <c r="J8" i="16"/>
  <c r="T8" i="16" s="1"/>
  <c r="U23" i="16" s="1"/>
  <c r="J9" i="16"/>
  <c r="T9" i="16" s="1"/>
  <c r="J10" i="16"/>
  <c r="T10" i="16" s="1"/>
  <c r="J11" i="16"/>
  <c r="T11" i="16" s="1"/>
  <c r="I7" i="14"/>
  <c r="B1" i="8"/>
  <c r="I7" i="8"/>
  <c r="J9" i="6"/>
  <c r="J10" i="6"/>
  <c r="I8" i="5"/>
  <c r="I9" i="5"/>
  <c r="I10" i="5"/>
  <c r="I11" i="5"/>
  <c r="I7" i="12"/>
  <c r="B1" i="9"/>
  <c r="A1" i="3"/>
  <c r="E7" i="3"/>
  <c r="G7" i="3"/>
  <c r="H7" i="3"/>
  <c r="E8" i="3"/>
  <c r="G8" i="3"/>
  <c r="H8" i="3"/>
  <c r="E9" i="3"/>
  <c r="G9" i="3"/>
  <c r="H9" i="3"/>
  <c r="E10" i="3"/>
  <c r="G10" i="3"/>
  <c r="H10" i="3"/>
  <c r="I8" i="2"/>
  <c r="I9" i="2"/>
  <c r="I10" i="2"/>
  <c r="U11" i="16" l="1"/>
  <c r="U14" i="16"/>
  <c r="U19" i="16"/>
  <c r="U24" i="16"/>
  <c r="U16" i="16"/>
  <c r="U9" i="16"/>
  <c r="U17" i="16"/>
  <c r="U10" i="16"/>
  <c r="U8" i="16"/>
  <c r="U21" i="16"/>
  <c r="U13" i="16"/>
  <c r="U25" i="16"/>
  <c r="U22" i="16"/>
  <c r="U18" i="16"/>
  <c r="U12" i="16"/>
  <c r="U20" i="16"/>
  <c r="U15" i="16"/>
  <c r="W11" i="11"/>
  <c r="X11" i="11" s="1"/>
  <c r="W16" i="11"/>
  <c r="X16" i="11" s="1"/>
  <c r="W22" i="10"/>
  <c r="W17" i="10"/>
  <c r="W22" i="11"/>
  <c r="X22" i="11" s="1"/>
  <c r="J12" i="5"/>
  <c r="J14" i="5"/>
  <c r="J13" i="5"/>
  <c r="J15" i="5"/>
  <c r="J16" i="5"/>
  <c r="J17" i="5"/>
  <c r="J12" i="12"/>
  <c r="J7" i="12"/>
  <c r="J8" i="12"/>
  <c r="J10" i="12"/>
  <c r="J9" i="12"/>
  <c r="J11" i="12"/>
  <c r="J13" i="12"/>
  <c r="M13" i="14"/>
  <c r="M12" i="14"/>
  <c r="M9" i="14"/>
  <c r="M8" i="14"/>
  <c r="N9" i="14" s="1"/>
  <c r="M13" i="15"/>
  <c r="M12" i="15"/>
  <c r="J11" i="15"/>
  <c r="M9" i="15"/>
  <c r="J10" i="15"/>
  <c r="M8" i="15"/>
  <c r="J9" i="15"/>
  <c r="J16" i="15"/>
  <c r="J8" i="15"/>
  <c r="J15" i="15"/>
  <c r="J7" i="15"/>
  <c r="J14" i="15"/>
  <c r="J13" i="15"/>
  <c r="J12" i="15"/>
  <c r="K22" i="16"/>
  <c r="K14" i="16"/>
  <c r="K19" i="16"/>
  <c r="K11" i="16"/>
  <c r="K17" i="16"/>
  <c r="K10" i="16"/>
  <c r="K23" i="16"/>
  <c r="K16" i="16"/>
  <c r="K25" i="16"/>
  <c r="K18" i="16"/>
  <c r="K24" i="16"/>
  <c r="K9" i="16"/>
  <c r="K15" i="16"/>
  <c r="K8" i="16"/>
  <c r="K21" i="16"/>
  <c r="K13" i="16"/>
  <c r="K20" i="16"/>
  <c r="K12" i="16"/>
  <c r="W11" i="10"/>
  <c r="X11" i="10" s="1"/>
  <c r="W13" i="16"/>
  <c r="W12" i="16"/>
  <c r="W25" i="16"/>
  <c r="V11" i="6"/>
  <c r="V10" i="6"/>
  <c r="S12" i="6"/>
  <c r="K12" i="6"/>
  <c r="S8" i="6"/>
  <c r="W21" i="6"/>
  <c r="X21" i="6" s="1"/>
  <c r="K8" i="6"/>
  <c r="K27" i="6"/>
  <c r="K35" i="6"/>
  <c r="K19" i="6"/>
  <c r="K38" i="6"/>
  <c r="K28" i="6"/>
  <c r="K15" i="6"/>
  <c r="K24" i="6"/>
  <c r="K20" i="6"/>
  <c r="K13" i="6"/>
  <c r="K25" i="6"/>
  <c r="K18" i="6"/>
  <c r="K30" i="6"/>
  <c r="K37" i="6"/>
  <c r="K23" i="6"/>
  <c r="K17" i="6"/>
  <c r="K16" i="6"/>
  <c r="K36" i="6"/>
  <c r="K29" i="6"/>
  <c r="K31" i="6"/>
  <c r="K40" i="6"/>
  <c r="K14" i="6"/>
  <c r="K39" i="6"/>
  <c r="K33" i="6"/>
  <c r="K26" i="6"/>
  <c r="K21" i="6"/>
  <c r="K22" i="6"/>
  <c r="K32" i="6"/>
  <c r="K34" i="6"/>
  <c r="K11" i="6"/>
  <c r="S10" i="6"/>
  <c r="K10" i="6"/>
  <c r="S9" i="6"/>
  <c r="K9" i="6"/>
  <c r="M14" i="2"/>
  <c r="M13" i="2"/>
  <c r="M12" i="2"/>
  <c r="J23" i="2"/>
  <c r="J15" i="2"/>
  <c r="J7" i="2"/>
  <c r="J22" i="2"/>
  <c r="J14" i="2"/>
  <c r="J12" i="2"/>
  <c r="J17" i="2"/>
  <c r="J8" i="2"/>
  <c r="J21" i="2"/>
  <c r="J13" i="2"/>
  <c r="J20" i="2"/>
  <c r="M10" i="2"/>
  <c r="J25" i="2"/>
  <c r="J16" i="2"/>
  <c r="M9" i="2"/>
  <c r="J19" i="2"/>
  <c r="J11" i="2"/>
  <c r="M8" i="2"/>
  <c r="J18" i="2"/>
  <c r="J10" i="2"/>
  <c r="J9" i="2"/>
  <c r="J24" i="2"/>
  <c r="N10" i="21"/>
  <c r="O10" i="21" s="1"/>
  <c r="N10" i="20"/>
  <c r="O10" i="20" s="1"/>
  <c r="J10" i="14"/>
  <c r="J13" i="14"/>
  <c r="J9" i="14"/>
  <c r="J12" i="14"/>
  <c r="J8" i="14"/>
  <c r="J7" i="14"/>
  <c r="J11" i="14"/>
  <c r="J9" i="9"/>
  <c r="M9" i="9"/>
  <c r="M10" i="9"/>
  <c r="J10" i="9"/>
  <c r="J13" i="9"/>
  <c r="J7" i="9"/>
  <c r="J12" i="9"/>
  <c r="J8" i="9"/>
  <c r="J11" i="9"/>
  <c r="M8" i="9"/>
  <c r="M10" i="5"/>
  <c r="M9" i="8"/>
  <c r="M10" i="8"/>
  <c r="M8" i="8"/>
  <c r="M8" i="5"/>
  <c r="M9" i="5"/>
  <c r="L8" i="1"/>
  <c r="L9" i="1"/>
  <c r="L10" i="1"/>
  <c r="J7" i="5"/>
  <c r="J8" i="5"/>
  <c r="J9" i="5"/>
  <c r="J10" i="5"/>
  <c r="J11" i="5"/>
  <c r="I11" i="3"/>
  <c r="I10" i="3"/>
  <c r="I8" i="3"/>
  <c r="I13" i="3"/>
  <c r="L9" i="3"/>
  <c r="I12" i="3"/>
  <c r="L8" i="3"/>
  <c r="I9" i="3"/>
  <c r="I7" i="3"/>
  <c r="N13" i="14" l="1"/>
  <c r="N9" i="15"/>
  <c r="N13" i="15"/>
  <c r="W10" i="16"/>
  <c r="W9" i="16"/>
  <c r="X25" i="16"/>
  <c r="X17" i="16"/>
  <c r="X13" i="16"/>
  <c r="V9" i="6"/>
  <c r="W11" i="6" s="1"/>
  <c r="X11" i="6" s="1"/>
  <c r="W31" i="6"/>
  <c r="X31" i="6" s="1"/>
  <c r="W16" i="6"/>
  <c r="X16" i="6" s="1"/>
  <c r="W36" i="6"/>
  <c r="X36" i="6" s="1"/>
  <c r="W26" i="6"/>
  <c r="X26" i="6" s="1"/>
  <c r="N14" i="2"/>
  <c r="N10" i="9"/>
  <c r="N10" i="8"/>
  <c r="M10" i="1"/>
  <c r="N10" i="5"/>
  <c r="N10" i="2"/>
  <c r="M10" i="3"/>
  <c r="N10" i="3" s="1"/>
  <c r="O10" i="5" l="1"/>
  <c r="O16" i="5"/>
  <c r="O10" i="8"/>
  <c r="O20" i="8"/>
  <c r="O15" i="8"/>
  <c r="O9" i="15"/>
  <c r="O13" i="15"/>
  <c r="X10" i="16"/>
  <c r="Y21" i="16" s="1"/>
  <c r="O26" i="2"/>
  <c r="O10" i="2"/>
  <c r="O22" i="2"/>
  <c r="O14" i="2"/>
  <c r="O18" i="2"/>
  <c r="N10" i="1"/>
  <c r="N14" i="1"/>
  <c r="N18" i="1"/>
  <c r="O9" i="14"/>
  <c r="O10" i="9"/>
  <c r="O13" i="14"/>
  <c r="Y10" i="16" l="1"/>
  <c r="Y25" i="16"/>
  <c r="Y13" i="16"/>
  <c r="Y17" i="16"/>
  <c r="X18" i="22"/>
  <c r="W18" i="22"/>
  <c r="V18" i="22"/>
  <c r="V16" i="22"/>
  <c r="V17" i="22"/>
</calcChain>
</file>

<file path=xl/sharedStrings.xml><?xml version="1.0" encoding="utf-8"?>
<sst xmlns="http://schemas.openxmlformats.org/spreadsheetml/2006/main" count="1052" uniqueCount="445">
  <si>
    <t>General Gymnastics - Floor and Vault Competition</t>
  </si>
  <si>
    <t>Under 8 - Introductory</t>
  </si>
  <si>
    <t>Club</t>
  </si>
  <si>
    <t>Floor</t>
  </si>
  <si>
    <t>Rank</t>
  </si>
  <si>
    <t>Vault</t>
  </si>
  <si>
    <t>Total</t>
  </si>
  <si>
    <t>Team</t>
  </si>
  <si>
    <t>Under 8 - Intermediate</t>
  </si>
  <si>
    <t>Under 8 - Advanced</t>
  </si>
  <si>
    <t>Team Comp</t>
  </si>
  <si>
    <t>Under 10 - Introductory</t>
  </si>
  <si>
    <t>Under 10 – Intermediate</t>
  </si>
  <si>
    <t>Under 10 - Advanced Plus</t>
  </si>
  <si>
    <t>Under 12 - Introductory</t>
  </si>
  <si>
    <t>13 and Over - Advanced</t>
  </si>
  <si>
    <t>SIV Stars</t>
  </si>
  <si>
    <t>Yorkshire Gymnastics Association, East Competition  - Sunday 7th November 2021</t>
  </si>
  <si>
    <t>Compatibility Report for Score sheet - YGA East Competition November 2021 Eclipse.xls</t>
  </si>
  <si>
    <t>Run on 19/10/2021 22:53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</si>
  <si>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</si>
  <si>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</si>
  <si>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</si>
  <si>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</si>
  <si>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</si>
  <si>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</si>
  <si>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 xml:space="preserve"> </t>
  </si>
  <si>
    <t>Teams</t>
  </si>
  <si>
    <t>Yorkshire Gymnastics Association, Southern Competition   Saturday 22nd &amp; Sunday 23rd April 2023</t>
  </si>
  <si>
    <t>Under 8 - Adv+</t>
  </si>
  <si>
    <t>All gymnasts</t>
  </si>
  <si>
    <t>No</t>
  </si>
  <si>
    <t>Name</t>
  </si>
  <si>
    <t>Under 10 – Advanced</t>
  </si>
  <si>
    <t>Under 12– Intermdiate</t>
  </si>
  <si>
    <t>Under 12 – Advanced</t>
  </si>
  <si>
    <t>13 and Over - Intermediate</t>
  </si>
  <si>
    <t>13 and Over - Adv+</t>
  </si>
  <si>
    <t>Abigail</t>
  </si>
  <si>
    <t>Carey-Reeves</t>
  </si>
  <si>
    <t>Alessa</t>
  </si>
  <si>
    <t>Webster</t>
  </si>
  <si>
    <t xml:space="preserve">Meryl </t>
  </si>
  <si>
    <t xml:space="preserve">Bentley </t>
  </si>
  <si>
    <t>Mia</t>
  </si>
  <si>
    <t>Love</t>
  </si>
  <si>
    <t>Francesca</t>
  </si>
  <si>
    <t>Timbrell</t>
  </si>
  <si>
    <t>Zoe</t>
  </si>
  <si>
    <t>Mayer</t>
  </si>
  <si>
    <t>Esme</t>
  </si>
  <si>
    <t>Burkinshaw</t>
  </si>
  <si>
    <t xml:space="preserve">Robyn </t>
  </si>
  <si>
    <t xml:space="preserve">Lodge </t>
  </si>
  <si>
    <t>Hunter</t>
  </si>
  <si>
    <t>Atkinson</t>
  </si>
  <si>
    <t xml:space="preserve">Samantha </t>
  </si>
  <si>
    <t xml:space="preserve">Berzina </t>
  </si>
  <si>
    <t>Isla Rose</t>
  </si>
  <si>
    <t>Lindley</t>
  </si>
  <si>
    <t>Millie</t>
  </si>
  <si>
    <t xml:space="preserve">Rainbow </t>
  </si>
  <si>
    <t>Sophia</t>
  </si>
  <si>
    <t>Moore</t>
  </si>
  <si>
    <t xml:space="preserve">Tallulah </t>
  </si>
  <si>
    <t xml:space="preserve">Treadwell </t>
  </si>
  <si>
    <t>Barnsley Gymnastics Club</t>
  </si>
  <si>
    <t>Invictus Yorkshire Gymnastics</t>
  </si>
  <si>
    <t>Sheffield Performance Trampoline &amp; Gymnastics Club</t>
  </si>
  <si>
    <t>Penistone Gymnastics Club</t>
  </si>
  <si>
    <t>Isla</t>
  </si>
  <si>
    <t>Elward</t>
  </si>
  <si>
    <t>Heidi</t>
  </si>
  <si>
    <t>Trainer</t>
  </si>
  <si>
    <t>Lana May</t>
  </si>
  <si>
    <t>Wilson</t>
  </si>
  <si>
    <t>Remi</t>
  </si>
  <si>
    <t>Mellor</t>
  </si>
  <si>
    <t>Abby</t>
  </si>
  <si>
    <t>Earnshaw</t>
  </si>
  <si>
    <t>Annie</t>
  </si>
  <si>
    <t xml:space="preserve">Hinchliffe </t>
  </si>
  <si>
    <t>Isabel</t>
  </si>
  <si>
    <t>Brooks</t>
  </si>
  <si>
    <t xml:space="preserve">Harlie-Jean </t>
  </si>
  <si>
    <t>Heraghty</t>
  </si>
  <si>
    <t>Harlyn</t>
  </si>
  <si>
    <t>Brown</t>
  </si>
  <si>
    <t>Anabel</t>
  </si>
  <si>
    <t>Justo</t>
  </si>
  <si>
    <t>Scarlett</t>
  </si>
  <si>
    <t xml:space="preserve">Gibson </t>
  </si>
  <si>
    <t>Sadie</t>
  </si>
  <si>
    <t xml:space="preserve">Mcnally </t>
  </si>
  <si>
    <t xml:space="preserve">Penelope </t>
  </si>
  <si>
    <t>Burgin</t>
  </si>
  <si>
    <t>Lilly</t>
  </si>
  <si>
    <t>Zak</t>
  </si>
  <si>
    <t xml:space="preserve">Alena </t>
  </si>
  <si>
    <t xml:space="preserve">Mujakperuo </t>
  </si>
  <si>
    <t xml:space="preserve">Faithe </t>
  </si>
  <si>
    <t xml:space="preserve">Roberts </t>
  </si>
  <si>
    <t>High Green Gymnastics Academy</t>
  </si>
  <si>
    <t>Rothwell Gymnastics</t>
  </si>
  <si>
    <t>SIV Stars Gymnastics Academy</t>
  </si>
  <si>
    <t xml:space="preserve">Lexi </t>
  </si>
  <si>
    <t xml:space="preserve">Johnson-Smith </t>
  </si>
  <si>
    <t>Eva</t>
  </si>
  <si>
    <t>Hodges</t>
  </si>
  <si>
    <t>Emily</t>
  </si>
  <si>
    <t>Braim</t>
  </si>
  <si>
    <t>Ella</t>
  </si>
  <si>
    <t>Hayley</t>
  </si>
  <si>
    <t>Gough</t>
  </si>
  <si>
    <t>Rothwell</t>
  </si>
  <si>
    <t>Ava</t>
  </si>
  <si>
    <t>Crookes</t>
  </si>
  <si>
    <t>Autumn</t>
  </si>
  <si>
    <t>Mcewen</t>
  </si>
  <si>
    <t>Evelyn</t>
  </si>
  <si>
    <t>Vine</t>
  </si>
  <si>
    <t xml:space="preserve">Isabella </t>
  </si>
  <si>
    <t xml:space="preserve">Norman </t>
  </si>
  <si>
    <t>Erica</t>
  </si>
  <si>
    <t>Hookway</t>
  </si>
  <si>
    <t>Elmfield Gymnastics Club</t>
  </si>
  <si>
    <t>Elmfield</t>
  </si>
  <si>
    <t>Lacey</t>
  </si>
  <si>
    <t>Meya</t>
  </si>
  <si>
    <t>Krucz</t>
  </si>
  <si>
    <t>Josie</t>
  </si>
  <si>
    <t>Burdin</t>
  </si>
  <si>
    <t>Rose</t>
  </si>
  <si>
    <t>Charlton</t>
  </si>
  <si>
    <t xml:space="preserve">Shaw </t>
  </si>
  <si>
    <t>Thornhill</t>
  </si>
  <si>
    <t>Stella</t>
  </si>
  <si>
    <t>Gibb</t>
  </si>
  <si>
    <t>Frankie</t>
  </si>
  <si>
    <t>Heaton</t>
  </si>
  <si>
    <t>Isabelle</t>
  </si>
  <si>
    <t>Brickel</t>
  </si>
  <si>
    <t xml:space="preserve">Despina </t>
  </si>
  <si>
    <t xml:space="preserve">Connie </t>
  </si>
  <si>
    <t xml:space="preserve">Gilbert </t>
  </si>
  <si>
    <t>Joely</t>
  </si>
  <si>
    <t>Kerr</t>
  </si>
  <si>
    <t>Amelia</t>
  </si>
  <si>
    <t xml:space="preserve">Kaye </t>
  </si>
  <si>
    <t>Ecco Gymnastics Wisewood</t>
  </si>
  <si>
    <t>Elsie</t>
  </si>
  <si>
    <t xml:space="preserve">Emilee </t>
  </si>
  <si>
    <t xml:space="preserve">Rhodes </t>
  </si>
  <si>
    <t>Isobel</t>
  </si>
  <si>
    <t>Wells</t>
  </si>
  <si>
    <t>Maisie</t>
  </si>
  <si>
    <t>Mulvaney</t>
  </si>
  <si>
    <t>Violet</t>
  </si>
  <si>
    <t>Greaves</t>
  </si>
  <si>
    <t>Smedley</t>
  </si>
  <si>
    <t xml:space="preserve">Sinead </t>
  </si>
  <si>
    <t>Guest</t>
  </si>
  <si>
    <t>Ling</t>
  </si>
  <si>
    <t>Willow</t>
  </si>
  <si>
    <t>Briggs</t>
  </si>
  <si>
    <t>Fitzgerald</t>
  </si>
  <si>
    <t>Libby</t>
  </si>
  <si>
    <t>Jepson</t>
  </si>
  <si>
    <t>Vita</t>
  </si>
  <si>
    <t>Kunicki-Holda</t>
  </si>
  <si>
    <t>Ruby</t>
  </si>
  <si>
    <t>Fallis</t>
  </si>
  <si>
    <t>Connie</t>
  </si>
  <si>
    <t>Bestall</t>
  </si>
  <si>
    <t>Martin</t>
  </si>
  <si>
    <t xml:space="preserve">Annabella Nicole </t>
  </si>
  <si>
    <t>Lettice</t>
  </si>
  <si>
    <t>Lola</t>
  </si>
  <si>
    <t>Poole</t>
  </si>
  <si>
    <t xml:space="preserve">Carmen </t>
  </si>
  <si>
    <t>Greensmith</t>
  </si>
  <si>
    <t>Sophie</t>
  </si>
  <si>
    <t>Burrell</t>
  </si>
  <si>
    <t>Asrai</t>
  </si>
  <si>
    <t xml:space="preserve">Mayer </t>
  </si>
  <si>
    <t>Year</t>
  </si>
  <si>
    <t>Harriet</t>
  </si>
  <si>
    <t>Wilkinson</t>
  </si>
  <si>
    <t>Leah</t>
  </si>
  <si>
    <t>Allan</t>
  </si>
  <si>
    <t>Neal</t>
  </si>
  <si>
    <t>Freya</t>
  </si>
  <si>
    <t>Johnson</t>
  </si>
  <si>
    <t>Cowley</t>
  </si>
  <si>
    <t>Niamh</t>
  </si>
  <si>
    <t>Macfarlane</t>
  </si>
  <si>
    <t>Amber</t>
  </si>
  <si>
    <t>Whitelam</t>
  </si>
  <si>
    <t>Jessica</t>
  </si>
  <si>
    <t>Foulkes</t>
  </si>
  <si>
    <t xml:space="preserve">Enya </t>
  </si>
  <si>
    <t>Elsa</t>
  </si>
  <si>
    <t xml:space="preserve">Forrester </t>
  </si>
  <si>
    <t xml:space="preserve">Emmanuela </t>
  </si>
  <si>
    <t>Gigi</t>
  </si>
  <si>
    <t>Annielise</t>
  </si>
  <si>
    <t>Stocksbridge Gymnastics Club</t>
  </si>
  <si>
    <t>Anayah Rose</t>
  </si>
  <si>
    <t>Law</t>
  </si>
  <si>
    <t>Indie</t>
  </si>
  <si>
    <t>Cartwright-Horobin</t>
  </si>
  <si>
    <t>Georgie</t>
  </si>
  <si>
    <t>Britton</t>
  </si>
  <si>
    <t>Matylda</t>
  </si>
  <si>
    <t>Kobalczyk</t>
  </si>
  <si>
    <t>Jorja-Blue</t>
  </si>
  <si>
    <t>Grace</t>
  </si>
  <si>
    <t>Sikora</t>
  </si>
  <si>
    <t>Edwards</t>
  </si>
  <si>
    <t>Florence</t>
  </si>
  <si>
    <t>Storey</t>
  </si>
  <si>
    <t xml:space="preserve">Eefia </t>
  </si>
  <si>
    <t xml:space="preserve">Stansfield </t>
  </si>
  <si>
    <t xml:space="preserve">Freya </t>
  </si>
  <si>
    <t xml:space="preserve">Holden </t>
  </si>
  <si>
    <t>Lily</t>
  </si>
  <si>
    <t>Dickenson</t>
  </si>
  <si>
    <t>Betsy</t>
  </si>
  <si>
    <t>Oldroyd</t>
  </si>
  <si>
    <t>Anya</t>
  </si>
  <si>
    <t>Meek</t>
  </si>
  <si>
    <t xml:space="preserve">Elizabeth </t>
  </si>
  <si>
    <t>Whittles</t>
  </si>
  <si>
    <t>North Leeds Gymnastics Academy Ltd</t>
  </si>
  <si>
    <t>Georgia</t>
  </si>
  <si>
    <t>Haystead</t>
  </si>
  <si>
    <t>Lydia Marnie</t>
  </si>
  <si>
    <t>Young</t>
  </si>
  <si>
    <t>Sylvia</t>
  </si>
  <si>
    <t>Rogers-Kay</t>
  </si>
  <si>
    <t xml:space="preserve">Maria </t>
  </si>
  <si>
    <t>Pickering</t>
  </si>
  <si>
    <t xml:space="preserve">No </t>
  </si>
  <si>
    <t xml:space="preserve">Esmé </t>
  </si>
  <si>
    <t>Dunne</t>
  </si>
  <si>
    <t>Lucy</t>
  </si>
  <si>
    <t>Sweet</t>
  </si>
  <si>
    <t>Evie</t>
  </si>
  <si>
    <t>Burns</t>
  </si>
  <si>
    <t xml:space="preserve">Torrie-Rae </t>
  </si>
  <si>
    <t>Shooter</t>
  </si>
  <si>
    <t>Olive</t>
  </si>
  <si>
    <t>Speers</t>
  </si>
  <si>
    <t xml:space="preserve">Annabelle </t>
  </si>
  <si>
    <t>Watson</t>
  </si>
  <si>
    <t>West</t>
  </si>
  <si>
    <t>Wain</t>
  </si>
  <si>
    <t>Matthews</t>
  </si>
  <si>
    <t>Sofia</t>
  </si>
  <si>
    <t>Bee</t>
  </si>
  <si>
    <t xml:space="preserve">Francesca </t>
  </si>
  <si>
    <t xml:space="preserve">Hutchinson </t>
  </si>
  <si>
    <t xml:space="preserve">Melody </t>
  </si>
  <si>
    <t>Smith-Shiringinyai</t>
  </si>
  <si>
    <t>Yvonne</t>
  </si>
  <si>
    <t>Kazadi</t>
  </si>
  <si>
    <t xml:space="preserve">Sophie </t>
  </si>
  <si>
    <t>Clough</t>
  </si>
  <si>
    <t>Greenhead Gym Club</t>
  </si>
  <si>
    <t>Iris</t>
  </si>
  <si>
    <t>Plaistow</t>
  </si>
  <si>
    <t>Hardy</t>
  </si>
  <si>
    <t>Oldfield</t>
  </si>
  <si>
    <t>Broomhead</t>
  </si>
  <si>
    <t>Stocksbridge</t>
  </si>
  <si>
    <t>Battye</t>
  </si>
  <si>
    <t>Louise</t>
  </si>
  <si>
    <t>Drayson</t>
  </si>
  <si>
    <t>Dyson</t>
  </si>
  <si>
    <t xml:space="preserve">Sienna </t>
  </si>
  <si>
    <t>Smith</t>
  </si>
  <si>
    <t>Lacie</t>
  </si>
  <si>
    <t xml:space="preserve">Simpson </t>
  </si>
  <si>
    <t>Ava Mae</t>
  </si>
  <si>
    <t>Ella Grace</t>
  </si>
  <si>
    <t>Durand</t>
  </si>
  <si>
    <t>Voss</t>
  </si>
  <si>
    <t>Buckley</t>
  </si>
  <si>
    <t>Hodgson</t>
  </si>
  <si>
    <t>Amelie</t>
  </si>
  <si>
    <t>Methley</t>
  </si>
  <si>
    <t xml:space="preserve">Wilson </t>
  </si>
  <si>
    <t>Merrywest</t>
  </si>
  <si>
    <t>Ellie</t>
  </si>
  <si>
    <t>Parker</t>
  </si>
  <si>
    <t>Riddle</t>
  </si>
  <si>
    <t>Maya</t>
  </si>
  <si>
    <t>Tassanee</t>
  </si>
  <si>
    <t xml:space="preserve">Isabel </t>
  </si>
  <si>
    <t xml:space="preserve">Gooding </t>
  </si>
  <si>
    <t>Sydney</t>
  </si>
  <si>
    <t>Downing</t>
  </si>
  <si>
    <t xml:space="preserve">Isabelle </t>
  </si>
  <si>
    <t>Reed</t>
  </si>
  <si>
    <t>Holly</t>
  </si>
  <si>
    <t>Senior</t>
  </si>
  <si>
    <t>Hans</t>
  </si>
  <si>
    <t xml:space="preserve">Betsy </t>
  </si>
  <si>
    <t xml:space="preserve">Jessica </t>
  </si>
  <si>
    <t xml:space="preserve">Taylor </t>
  </si>
  <si>
    <t xml:space="preserve">Celia </t>
  </si>
  <si>
    <t>Naomi</t>
  </si>
  <si>
    <t>Daniels</t>
  </si>
  <si>
    <t>Hutchinson</t>
  </si>
  <si>
    <t>Enela</t>
  </si>
  <si>
    <t>Likaj</t>
  </si>
  <si>
    <t>Batty</t>
  </si>
  <si>
    <t>Neve</t>
  </si>
  <si>
    <t>Connelly</t>
  </si>
  <si>
    <t xml:space="preserve">Scarlett </t>
  </si>
  <si>
    <t>Talbot</t>
  </si>
  <si>
    <t>Cora</t>
  </si>
  <si>
    <t>Driffield</t>
  </si>
  <si>
    <t>Amelia- Rose</t>
  </si>
  <si>
    <t>Price</t>
  </si>
  <si>
    <t>Rae</t>
  </si>
  <si>
    <t xml:space="preserve">Kieara </t>
  </si>
  <si>
    <t xml:space="preserve">Gregory </t>
  </si>
  <si>
    <t>Lydia</t>
  </si>
  <si>
    <t>Ardley</t>
  </si>
  <si>
    <t>Amy</t>
  </si>
  <si>
    <t>Goodison</t>
  </si>
  <si>
    <t>Poppy</t>
  </si>
  <si>
    <t>Hawes-Johnson</t>
  </si>
  <si>
    <t>Charlotte</t>
  </si>
  <si>
    <t>Roberts</t>
  </si>
  <si>
    <t>Andrews</t>
  </si>
  <si>
    <t>Moshiri</t>
  </si>
  <si>
    <t>Kate</t>
  </si>
  <si>
    <t>Waites</t>
  </si>
  <si>
    <t>Jackson</t>
  </si>
  <si>
    <t>Aimee</t>
  </si>
  <si>
    <t>Field</t>
  </si>
  <si>
    <t xml:space="preserve">Charlotte </t>
  </si>
  <si>
    <t>Francis</t>
  </si>
  <si>
    <t>Coyne</t>
  </si>
  <si>
    <t>Isabella</t>
  </si>
  <si>
    <t>Rainbow</t>
  </si>
  <si>
    <t>Wood</t>
  </si>
  <si>
    <t xml:space="preserve">Annissa </t>
  </si>
  <si>
    <t>Raj</t>
  </si>
  <si>
    <t xml:space="preserve">Kira </t>
  </si>
  <si>
    <t>Green</t>
  </si>
  <si>
    <t>NO Teams</t>
  </si>
  <si>
    <t>Grisdale</t>
  </si>
  <si>
    <t xml:space="preserve">Smith </t>
  </si>
  <si>
    <t>Elizabeth</t>
  </si>
  <si>
    <t>Nadia</t>
  </si>
  <si>
    <t>Mroz</t>
  </si>
  <si>
    <t xml:space="preserve">Holly </t>
  </si>
  <si>
    <t>Nixon-Denman</t>
  </si>
  <si>
    <t xml:space="preserve">Poppy </t>
  </si>
  <si>
    <t>Clayton</t>
  </si>
  <si>
    <t>Eleanor</t>
  </si>
  <si>
    <t>Lily-Jade</t>
  </si>
  <si>
    <t>Hall</t>
  </si>
  <si>
    <t>Erin</t>
  </si>
  <si>
    <t>Cheetham</t>
  </si>
  <si>
    <t>Barnsley</t>
  </si>
  <si>
    <t>Ecco</t>
  </si>
  <si>
    <t>Abbie</t>
  </si>
  <si>
    <t>Mees</t>
  </si>
  <si>
    <t xml:space="preserve">Worthington </t>
  </si>
  <si>
    <t>Paige</t>
  </si>
  <si>
    <t xml:space="preserve">Alicia </t>
  </si>
  <si>
    <t>Tomlinson-Hughes</t>
  </si>
  <si>
    <t>Star</t>
  </si>
  <si>
    <t xml:space="preserve">Bartholomew </t>
  </si>
  <si>
    <t>Zaleska</t>
  </si>
  <si>
    <t>Olivia</t>
  </si>
  <si>
    <t>Chloe</t>
  </si>
  <si>
    <t>Booth</t>
  </si>
  <si>
    <t>Casey</t>
  </si>
  <si>
    <t>Monaghan</t>
  </si>
  <si>
    <t>Ila</t>
  </si>
  <si>
    <t>Fox</t>
  </si>
  <si>
    <t>Emmy</t>
  </si>
  <si>
    <t>Pitcher</t>
  </si>
  <si>
    <t>Zara</t>
  </si>
  <si>
    <t>Quyn</t>
  </si>
  <si>
    <t>Shackleton</t>
  </si>
  <si>
    <t>Eve</t>
  </si>
  <si>
    <t>Beth</t>
  </si>
  <si>
    <t>Prentice</t>
  </si>
  <si>
    <t>Charis</t>
  </si>
  <si>
    <t>Granger</t>
  </si>
  <si>
    <t xml:space="preserve">Casey </t>
  </si>
  <si>
    <t>Wade</t>
  </si>
  <si>
    <t>Dell</t>
  </si>
  <si>
    <t>Emilia</t>
  </si>
  <si>
    <t>Clemmow</t>
  </si>
  <si>
    <t>Molly</t>
  </si>
  <si>
    <t>Axon</t>
  </si>
  <si>
    <t>Coulson</t>
  </si>
  <si>
    <t>Abi</t>
  </si>
  <si>
    <t>Spenceley</t>
  </si>
  <si>
    <t>Breanna</t>
  </si>
  <si>
    <t>Bell</t>
  </si>
  <si>
    <t>Rothwell, SIV</t>
  </si>
  <si>
    <t>Brogan</t>
  </si>
  <si>
    <t>Sedwick</t>
  </si>
  <si>
    <t>Courtney</t>
  </si>
  <si>
    <t>Kezia</t>
  </si>
  <si>
    <t>Thorpe</t>
  </si>
  <si>
    <t>Kiera</t>
  </si>
  <si>
    <t>Murphy</t>
  </si>
  <si>
    <t>Darya</t>
  </si>
  <si>
    <t>Manafu</t>
  </si>
  <si>
    <t>Emily Rose</t>
  </si>
  <si>
    <t>Kelly</t>
  </si>
  <si>
    <t>Blake</t>
  </si>
  <si>
    <t xml:space="preserve">NLGACC </t>
  </si>
  <si>
    <t>Bruce</t>
  </si>
  <si>
    <t>Invictus</t>
  </si>
  <si>
    <t>Sheffield Performance</t>
  </si>
  <si>
    <t>High Green</t>
  </si>
  <si>
    <t>SIV</t>
  </si>
  <si>
    <t>Pennistone</t>
  </si>
  <si>
    <t xml:space="preserve"> Rothwell</t>
  </si>
  <si>
    <t>NLGACC</t>
  </si>
  <si>
    <t>Greenhead</t>
  </si>
  <si>
    <t xml:space="preserve"> Invictus</t>
  </si>
  <si>
    <t xml:space="preserve"> SIV</t>
  </si>
  <si>
    <t xml:space="preserve">Year </t>
  </si>
  <si>
    <t>Penistone</t>
  </si>
  <si>
    <t>O'Neill</t>
  </si>
  <si>
    <t>2009/10</t>
  </si>
  <si>
    <t>2007/08</t>
  </si>
  <si>
    <t>Gibbs</t>
  </si>
  <si>
    <t>SIV A</t>
  </si>
  <si>
    <t>SIV B</t>
  </si>
  <si>
    <t>Sheffield Perf</t>
  </si>
  <si>
    <t>Barnsley GC</t>
  </si>
  <si>
    <t>DIM ER THOD ER OOO</t>
  </si>
  <si>
    <t>16 and Over - Adv+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</si>
</sst>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7"/>
      <color indexed="8"/>
      <name val="Times New Roman"/>
      <family val="1"/>
    </font>
    <font>
      <b/>
      <u/>
      <sz val="17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5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6"/>
      <color indexed="10"/>
      <name val="Calibri"/>
      <family val="2"/>
    </font>
    <font>
      <b/>
      <u/>
      <sz val="12"/>
      <color indexed="8"/>
      <name val="Calibri"/>
      <family val="2"/>
    </font>
    <font>
      <b/>
      <u/>
      <sz val="16"/>
      <color indexed="17"/>
      <name val="Calibri"/>
      <family val="2"/>
    </font>
    <font>
      <b/>
      <u/>
      <sz val="15"/>
      <color indexed="30"/>
      <name val="Calibri"/>
      <family val="2"/>
    </font>
    <font>
      <sz val="9"/>
      <color indexed="8"/>
      <name val="Calibri"/>
      <family val="2"/>
    </font>
    <font>
      <b/>
      <u/>
      <sz val="14"/>
      <color indexed="3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trike/>
      <u/>
      <sz val="15"/>
      <color indexed="30"/>
      <name val="Calibri"/>
      <family val="2"/>
    </font>
    <font>
      <b/>
      <strike/>
      <u/>
      <sz val="12"/>
      <color indexed="8"/>
      <name val="Calibri"/>
      <family val="2"/>
    </font>
    <font>
      <strike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7030A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3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0" borderId="0"/>
    <xf numFmtId="0" fontId="29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vertical="center"/>
    </xf>
    <xf numFmtId="1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29" fillId="0" borderId="0" xfId="41"/>
    <xf numFmtId="14" fontId="29" fillId="0" borderId="0" xfId="41" applyNumberFormat="1"/>
    <xf numFmtId="1" fontId="35" fillId="0" borderId="0" xfId="0" applyNumberFormat="1" applyFont="1" applyAlignment="1">
      <alignment horizontal="center" vertical="center" textRotation="90"/>
    </xf>
    <xf numFmtId="0" fontId="30" fillId="0" borderId="0" xfId="41" applyFont="1"/>
    <xf numFmtId="14" fontId="30" fillId="0" borderId="0" xfId="41" applyNumberFormat="1" applyFont="1"/>
    <xf numFmtId="0" fontId="3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9" fillId="0" borderId="0" xfId="41" applyAlignment="1">
      <alignment vertical="center"/>
    </xf>
    <xf numFmtId="0" fontId="30" fillId="0" borderId="0" xfId="41" applyFont="1" applyAlignment="1">
      <alignment vertical="center"/>
    </xf>
    <xf numFmtId="0" fontId="3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36" fillId="0" borderId="0" xfId="0" applyNumberFormat="1" applyFont="1" applyAlignment="1">
      <alignment vertical="center"/>
    </xf>
    <xf numFmtId="14" fontId="29" fillId="0" borderId="0" xfId="41" applyNumberFormat="1" applyAlignment="1">
      <alignment vertical="center"/>
    </xf>
    <xf numFmtId="0" fontId="0" fillId="34" borderId="0" xfId="0" applyFill="1" applyAlignment="1">
      <alignment vertical="center"/>
    </xf>
    <xf numFmtId="14" fontId="30" fillId="0" borderId="0" xfId="41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1" fillId="0" borderId="0" xfId="41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31" fillId="0" borderId="0" xfId="41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1" fontId="41" fillId="0" borderId="0" xfId="0" applyNumberFormat="1" applyFont="1" applyAlignment="1">
      <alignment horizontal="center" vertical="center"/>
    </xf>
    <xf numFmtId="0" fontId="41" fillId="2" borderId="0" xfId="0" applyFont="1" applyFill="1" applyAlignment="1">
      <alignment vertical="center"/>
    </xf>
    <xf numFmtId="2" fontId="39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14" fontId="1" fillId="0" borderId="0" xfId="41" applyNumberFormat="1" applyFont="1" applyAlignment="1">
      <alignment vertical="center"/>
    </xf>
    <xf numFmtId="0" fontId="43" fillId="0" borderId="0" xfId="0" applyFont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3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/>
    <xf numFmtId="1" fontId="0" fillId="35" borderId="0" xfId="0" applyNumberFormat="1" applyFill="1" applyAlignment="1">
      <alignment horizontal="center" vertical="center"/>
    </xf>
    <xf numFmtId="2" fontId="0" fillId="35" borderId="0" xfId="0" applyNumberFormat="1" applyFill="1" applyAlignment="1">
      <alignment horizontal="center" vertical="center"/>
    </xf>
    <xf numFmtId="2" fontId="0" fillId="36" borderId="0" xfId="0" applyNumberFormat="1" applyFill="1" applyAlignment="1">
      <alignment horizontal="center" vertical="center"/>
    </xf>
    <xf numFmtId="1" fontId="0" fillId="36" borderId="0" xfId="0" applyNumberFormat="1" applyFill="1" applyAlignment="1">
      <alignment horizontal="center" vertical="center"/>
    </xf>
    <xf numFmtId="1" fontId="8" fillId="34" borderId="0" xfId="0" applyNumberFormat="1" applyFont="1" applyFill="1" applyAlignment="1">
      <alignment horizontal="center" vertical="center" textRotation="90"/>
    </xf>
    <xf numFmtId="1" fontId="0" fillId="34" borderId="0" xfId="0" applyNumberFormat="1" applyFill="1" applyAlignment="1">
      <alignment horizontal="center" vertical="center"/>
    </xf>
    <xf numFmtId="0" fontId="0" fillId="0" borderId="0" xfId="0" applyAlignment="1">
      <alignment wrapText="1" shrinkToFit="1"/>
    </xf>
    <xf numFmtId="0" fontId="51" fillId="0" borderId="0" xfId="0" applyFont="1"/>
    <xf numFmtId="0" fontId="0" fillId="0" borderId="0" xfId="0" applyAlignment="1">
      <alignment wrapText="1"/>
    </xf>
    <xf numFmtId="0" fontId="39" fillId="0" borderId="0" xfId="0" applyFont="1"/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left"/>
    </xf>
    <xf numFmtId="2" fontId="0" fillId="0" borderId="0" xfId="0" applyNumberFormat="1" applyAlignment="1">
      <alignment horizontal="left" vertical="center" indent="2"/>
    </xf>
    <xf numFmtId="1" fontId="39" fillId="37" borderId="0" xfId="0" applyNumberFormat="1" applyFont="1" applyFill="1" applyAlignment="1">
      <alignment horizontal="center" vertical="center"/>
    </xf>
    <xf numFmtId="1" fontId="39" fillId="38" borderId="0" xfId="0" applyNumberFormat="1" applyFont="1" applyFill="1" applyAlignment="1">
      <alignment horizontal="center" vertical="center"/>
    </xf>
    <xf numFmtId="1" fontId="0" fillId="38" borderId="0" xfId="0" applyNumberFormat="1" applyFill="1" applyAlignment="1">
      <alignment horizontal="center" vertical="center"/>
    </xf>
    <xf numFmtId="1" fontId="0" fillId="37" borderId="0" xfId="0" applyNumberFormat="1" applyFill="1" applyAlignment="1">
      <alignment horizontal="center" vertical="center"/>
    </xf>
    <xf numFmtId="1" fontId="0" fillId="39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31" fillId="0" borderId="0" xfId="0" applyFont="1"/>
    <xf numFmtId="0" fontId="0" fillId="37" borderId="0" xfId="0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1" fontId="0" fillId="40" borderId="0" xfId="0" applyNumberFormat="1" applyFill="1" applyAlignment="1">
      <alignment horizontal="center" vertical="center"/>
    </xf>
    <xf numFmtId="1" fontId="41" fillId="39" borderId="0" xfId="0" applyNumberFormat="1" applyFont="1" applyFill="1" applyAlignment="1">
      <alignment horizontal="center" vertical="center"/>
    </xf>
    <xf numFmtId="1" fontId="31" fillId="37" borderId="0" xfId="0" applyNumberFormat="1" applyFont="1" applyFill="1" applyAlignment="1">
      <alignment horizontal="center" vertical="center"/>
    </xf>
    <xf numFmtId="1" fontId="39" fillId="39" borderId="0" xfId="0" applyNumberFormat="1" applyFont="1" applyFill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0" fillId="0" borderId="0" xfId="0" applyNumberFormat="1" applyFont="1" applyAlignment="1">
      <alignment horizontal="center" vertical="center"/>
    </xf>
  </cellXfs>
  <cellStyles count="63">
    <cellStyle name="20% - Accent1" xfId="18" builtinId="30" customBuiltin="1"/>
    <cellStyle name="20% - Accent1 2" xfId="45" xr:uid="{D721A187-45EB-4B44-9E7A-E129D57BFA21}"/>
    <cellStyle name="20% - Accent2" xfId="22" builtinId="34" customBuiltin="1"/>
    <cellStyle name="20% - Accent2 2" xfId="48" xr:uid="{E1F884FB-0C96-4098-81F6-DDE99EF655E4}"/>
    <cellStyle name="20% - Accent3" xfId="26" builtinId="38" customBuiltin="1"/>
    <cellStyle name="20% - Accent3 2" xfId="51" xr:uid="{5A11144A-C221-46ED-9A4F-6FA4B232CAD7}"/>
    <cellStyle name="20% - Accent4" xfId="30" builtinId="42" customBuiltin="1"/>
    <cellStyle name="20% - Accent4 2" xfId="54" xr:uid="{33B8F512-2456-49CC-A83A-54A096967C06}"/>
    <cellStyle name="20% - Accent5" xfId="34" builtinId="46" customBuiltin="1"/>
    <cellStyle name="20% - Accent5 2" xfId="57" xr:uid="{2F0BBD2F-390E-4707-AA8C-4650D3DF8DD4}"/>
    <cellStyle name="20% - Accent6" xfId="38" builtinId="50" customBuiltin="1"/>
    <cellStyle name="20% - Accent6 2" xfId="60" xr:uid="{6E3C3783-2784-4B89-9BB3-B20FB06FB259}"/>
    <cellStyle name="40% - Accent1" xfId="19" builtinId="31" customBuiltin="1"/>
    <cellStyle name="40% - Accent1 2" xfId="46" xr:uid="{AE034959-7E1C-4780-9954-1224A8B6909F}"/>
    <cellStyle name="40% - Accent2" xfId="23" builtinId="35" customBuiltin="1"/>
    <cellStyle name="40% - Accent2 2" xfId="49" xr:uid="{D30C0AEB-EAD3-4CF2-A3ED-F3EA401D070E}"/>
    <cellStyle name="40% - Accent3" xfId="27" builtinId="39" customBuiltin="1"/>
    <cellStyle name="40% - Accent3 2" xfId="52" xr:uid="{331F1E78-06D2-4C7E-B624-87096C983DAE}"/>
    <cellStyle name="40% - Accent4" xfId="31" builtinId="43" customBuiltin="1"/>
    <cellStyle name="40% - Accent4 2" xfId="55" xr:uid="{EBF72086-F7A1-45A5-9426-AF7EC7EBDDBF}"/>
    <cellStyle name="40% - Accent5" xfId="35" builtinId="47" customBuiltin="1"/>
    <cellStyle name="40% - Accent5 2" xfId="58" xr:uid="{31E1FB9E-7BB9-4C7C-ACA9-5F285C55855C}"/>
    <cellStyle name="40% - Accent6" xfId="39" builtinId="51" customBuiltin="1"/>
    <cellStyle name="40% - Accent6 2" xfId="61" xr:uid="{C23E8E95-0713-4269-A5E6-CDCF212C5E02}"/>
    <cellStyle name="60% - Accent1" xfId="20" builtinId="32" customBuiltin="1"/>
    <cellStyle name="60% - Accent1 2" xfId="47" xr:uid="{521D8B0C-9B9A-49E7-8AA1-0AC29FA4EEF3}"/>
    <cellStyle name="60% - Accent2" xfId="24" builtinId="36" customBuiltin="1"/>
    <cellStyle name="60% - Accent2 2" xfId="50" xr:uid="{503CD8F7-207B-46BE-A058-7A51EE7BDBDF}"/>
    <cellStyle name="60% - Accent3" xfId="28" builtinId="40" customBuiltin="1"/>
    <cellStyle name="60% - Accent3 2" xfId="53" xr:uid="{3F9FED3C-EA76-44E0-90A9-1DDB51FD13F9}"/>
    <cellStyle name="60% - Accent4" xfId="32" builtinId="44" customBuiltin="1"/>
    <cellStyle name="60% - Accent4 2" xfId="56" xr:uid="{D8A021D6-9C90-4346-BED6-495ACAE9509B}"/>
    <cellStyle name="60% - Accent5" xfId="36" builtinId="48" customBuiltin="1"/>
    <cellStyle name="60% - Accent5 2" xfId="59" xr:uid="{DB01AD0D-F137-4495-8DED-B652ABD6A479}"/>
    <cellStyle name="60% - Accent6" xfId="40" builtinId="52" customBuiltin="1"/>
    <cellStyle name="60% - Accent6 2" xfId="62" xr:uid="{BA36F4D7-978F-49E1-BD92-B552C0262CED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rmal 3" xfId="43" xr:uid="{033E9052-C04F-4AD9-9F0B-87C091340D72}"/>
    <cellStyle name="Note 2" xfId="42" xr:uid="{00000000-0005-0000-0000-000026000000}"/>
    <cellStyle name="Note 3" xfId="44" xr:uid="{0221F0DC-9975-4AEF-A750-08AF5AE72C23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46"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opLeftCell="B14" zoomScale="140" zoomScaleNormal="140" workbookViewId="0">
      <selection activeCell="J20" sqref="J20"/>
    </sheetView>
  </sheetViews>
  <sheetFormatPr defaultColWidth="9" defaultRowHeight="14.5" x14ac:dyDescent="0.35"/>
  <cols>
    <col min="1" max="1" width="4.6328125" customWidth="1"/>
    <col min="2" max="2" width="9.36328125" customWidth="1"/>
    <col min="3" max="3" width="13.1796875" customWidth="1"/>
    <col min="4" max="4" width="29.6328125" customWidth="1"/>
    <col min="5" max="10" width="9" customWidth="1"/>
    <col min="11" max="11" width="2.6328125" customWidth="1"/>
    <col min="12" max="13" width="9" customWidth="1"/>
    <col min="14" max="14" width="3.81640625" customWidth="1"/>
  </cols>
  <sheetData>
    <row r="1" spans="1:15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1" x14ac:dyDescent="0.4">
      <c r="B2" s="105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35">
      <c r="B3" s="1"/>
      <c r="D3" s="2"/>
      <c r="F3" s="3"/>
      <c r="L3" s="4"/>
    </row>
    <row r="4" spans="1:15" x14ac:dyDescent="0.35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x14ac:dyDescent="0.35">
      <c r="B5" s="1"/>
      <c r="D5" s="2"/>
      <c r="F5" s="3"/>
      <c r="L5" s="4"/>
    </row>
    <row r="6" spans="1:15" ht="30" x14ac:dyDescent="0.35">
      <c r="A6" t="s">
        <v>31</v>
      </c>
      <c r="B6" s="107" t="s">
        <v>32</v>
      </c>
      <c r="C6" s="107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108" t="s">
        <v>7</v>
      </c>
      <c r="L6" s="108"/>
      <c r="M6" s="108"/>
      <c r="N6" s="16"/>
      <c r="O6" s="7"/>
    </row>
    <row r="7" spans="1:15" s="16" customFormat="1" ht="30" x14ac:dyDescent="0.35">
      <c r="A7" s="1">
        <v>1</v>
      </c>
      <c r="B7" t="s">
        <v>38</v>
      </c>
      <c r="C7" t="s">
        <v>39</v>
      </c>
      <c r="D7" t="s">
        <v>66</v>
      </c>
      <c r="E7" s="10">
        <v>12.1</v>
      </c>
      <c r="F7" s="11">
        <f>RANK(E7,E$7:E$21)</f>
        <v>2</v>
      </c>
      <c r="G7" s="10">
        <v>10.4</v>
      </c>
      <c r="H7" s="11">
        <f t="shared" ref="H7:H21" si="0">RANK(G7,G$7:G$21)</f>
        <v>5</v>
      </c>
      <c r="I7" s="10">
        <f>E7+G7</f>
        <v>22.5</v>
      </c>
      <c r="J7" s="11">
        <f t="shared" ref="J7:J21" si="1">RANK(I7,I$7:I$21)</f>
        <v>5</v>
      </c>
      <c r="K7" s="108" t="s">
        <v>368</v>
      </c>
      <c r="L7" s="108"/>
      <c r="M7" s="108"/>
      <c r="N7" s="7" t="s">
        <v>4</v>
      </c>
      <c r="O7" s="11"/>
    </row>
    <row r="8" spans="1:15" s="16" customFormat="1" x14ac:dyDescent="0.35">
      <c r="A8" s="1">
        <v>2</v>
      </c>
      <c r="B8" t="s">
        <v>40</v>
      </c>
      <c r="C8" t="s">
        <v>41</v>
      </c>
      <c r="D8" t="s">
        <v>66</v>
      </c>
      <c r="E8" s="10">
        <v>11.45</v>
      </c>
      <c r="F8" s="11">
        <f t="shared" ref="F8:F21" si="2">RANK(E8,E$7:E$21)</f>
        <v>11</v>
      </c>
      <c r="G8" s="10">
        <v>9.9</v>
      </c>
      <c r="H8" s="11">
        <f t="shared" si="0"/>
        <v>13</v>
      </c>
      <c r="I8" s="10">
        <f t="shared" ref="I8:I21" si="3">E8+G8</f>
        <v>21.35</v>
      </c>
      <c r="J8" s="11">
        <f t="shared" si="1"/>
        <v>12</v>
      </c>
      <c r="K8" s="11">
        <v>1</v>
      </c>
      <c r="L8" s="10">
        <f>LARGE(I$7:I$10,K8)</f>
        <v>22.5</v>
      </c>
      <c r="M8" s="10"/>
      <c r="N8" s="11"/>
      <c r="O8" s="11"/>
    </row>
    <row r="9" spans="1:15" s="16" customFormat="1" x14ac:dyDescent="0.35">
      <c r="A9" s="1">
        <v>3</v>
      </c>
      <c r="B9" t="s">
        <v>42</v>
      </c>
      <c r="C9" t="s">
        <v>43</v>
      </c>
      <c r="D9" t="s">
        <v>66</v>
      </c>
      <c r="E9" s="10">
        <v>11.4</v>
      </c>
      <c r="F9" s="11">
        <f t="shared" si="2"/>
        <v>12</v>
      </c>
      <c r="G9" s="10">
        <v>10.050000000000001</v>
      </c>
      <c r="H9" s="11">
        <f t="shared" si="0"/>
        <v>11</v>
      </c>
      <c r="I9" s="10">
        <f t="shared" si="3"/>
        <v>21.450000000000003</v>
      </c>
      <c r="J9" s="11">
        <f t="shared" si="1"/>
        <v>11</v>
      </c>
      <c r="K9" s="11">
        <v>2</v>
      </c>
      <c r="L9" s="10">
        <f>LARGE(I$7:I$10,K9)</f>
        <v>21.799999999999997</v>
      </c>
      <c r="M9" s="10"/>
      <c r="N9" s="11"/>
      <c r="O9" s="11"/>
    </row>
    <row r="10" spans="1:15" s="16" customFormat="1" x14ac:dyDescent="0.35">
      <c r="A10" s="1">
        <v>4</v>
      </c>
      <c r="B10" t="s">
        <v>44</v>
      </c>
      <c r="C10" t="s">
        <v>45</v>
      </c>
      <c r="D10" t="s">
        <v>66</v>
      </c>
      <c r="E10" s="10">
        <v>11.6</v>
      </c>
      <c r="F10" s="11">
        <f t="shared" si="2"/>
        <v>10</v>
      </c>
      <c r="G10" s="10">
        <v>10.199999999999999</v>
      </c>
      <c r="H10" s="11">
        <f t="shared" si="0"/>
        <v>8</v>
      </c>
      <c r="I10" s="10">
        <f t="shared" si="3"/>
        <v>21.799999999999997</v>
      </c>
      <c r="J10" s="11">
        <f t="shared" si="1"/>
        <v>10</v>
      </c>
      <c r="K10" s="11">
        <v>3</v>
      </c>
      <c r="L10" s="10">
        <f>LARGE(I$7:I$10,K10)</f>
        <v>21.450000000000003</v>
      </c>
      <c r="M10" s="10">
        <f>SUM(L8:L10)</f>
        <v>65.75</v>
      </c>
      <c r="N10" s="11">
        <f>RANK(M10,M$9:M$27)</f>
        <v>3</v>
      </c>
      <c r="O10" s="11"/>
    </row>
    <row r="11" spans="1:15" s="16" customFormat="1" ht="30" x14ac:dyDescent="0.35">
      <c r="A11" s="1">
        <v>5</v>
      </c>
      <c r="B11" s="61" t="s">
        <v>46</v>
      </c>
      <c r="C11" s="61" t="s">
        <v>47</v>
      </c>
      <c r="D11" s="61" t="s">
        <v>66</v>
      </c>
      <c r="E11" s="10">
        <v>11.35</v>
      </c>
      <c r="F11" s="11">
        <f t="shared" si="2"/>
        <v>13</v>
      </c>
      <c r="G11" s="10">
        <v>10</v>
      </c>
      <c r="H11" s="11">
        <f t="shared" si="0"/>
        <v>12</v>
      </c>
      <c r="I11" s="10">
        <f t="shared" si="3"/>
        <v>21.35</v>
      </c>
      <c r="J11" s="11">
        <f t="shared" si="1"/>
        <v>12</v>
      </c>
      <c r="K11" s="108" t="s">
        <v>423</v>
      </c>
      <c r="L11" s="108"/>
      <c r="M11" s="108"/>
      <c r="N11" s="7" t="s">
        <v>4</v>
      </c>
      <c r="O11" s="11"/>
    </row>
    <row r="12" spans="1:15" x14ac:dyDescent="0.35">
      <c r="A12" s="1">
        <v>6</v>
      </c>
      <c r="B12" s="62" t="s">
        <v>48</v>
      </c>
      <c r="C12" s="62" t="s">
        <v>49</v>
      </c>
      <c r="D12" s="62" t="s">
        <v>67</v>
      </c>
      <c r="E12" s="10">
        <v>12.1</v>
      </c>
      <c r="F12" s="11">
        <f t="shared" si="2"/>
        <v>2</v>
      </c>
      <c r="G12" s="10">
        <v>10.95</v>
      </c>
      <c r="H12" s="11">
        <f t="shared" si="0"/>
        <v>3</v>
      </c>
      <c r="I12" s="10">
        <f t="shared" si="3"/>
        <v>23.049999999999997</v>
      </c>
      <c r="J12" s="90">
        <f t="shared" si="1"/>
        <v>2</v>
      </c>
      <c r="K12" s="11">
        <v>1</v>
      </c>
      <c r="L12" s="10">
        <f>LARGE(I$12:I$15,K12)</f>
        <v>23.049999999999997</v>
      </c>
      <c r="M12" s="10"/>
      <c r="N12" s="11"/>
      <c r="O12" s="11"/>
    </row>
    <row r="13" spans="1:15" x14ac:dyDescent="0.35">
      <c r="A13" s="1">
        <v>7</v>
      </c>
      <c r="B13" s="62" t="s">
        <v>50</v>
      </c>
      <c r="C13" s="62" t="s">
        <v>51</v>
      </c>
      <c r="D13" s="62" t="s">
        <v>67</v>
      </c>
      <c r="E13" s="10">
        <v>11.95</v>
      </c>
      <c r="F13" s="11">
        <f t="shared" si="2"/>
        <v>6</v>
      </c>
      <c r="G13" s="10">
        <v>10.3</v>
      </c>
      <c r="H13" s="11">
        <f t="shared" si="0"/>
        <v>6</v>
      </c>
      <c r="I13" s="10">
        <f t="shared" si="3"/>
        <v>22.25</v>
      </c>
      <c r="J13" s="11">
        <f t="shared" si="1"/>
        <v>8</v>
      </c>
      <c r="K13" s="11">
        <v>2</v>
      </c>
      <c r="L13" s="10">
        <f t="shared" ref="L13:L14" si="4">LARGE(I$12:I$15,K13)</f>
        <v>22.35</v>
      </c>
      <c r="M13" s="10"/>
      <c r="N13" s="11"/>
      <c r="O13" s="11"/>
    </row>
    <row r="14" spans="1:15" x14ac:dyDescent="0.35">
      <c r="A14" s="1">
        <v>8</v>
      </c>
      <c r="B14" s="62" t="s">
        <v>52</v>
      </c>
      <c r="C14" s="62" t="s">
        <v>53</v>
      </c>
      <c r="D14" s="62" t="s">
        <v>67</v>
      </c>
      <c r="E14" s="10">
        <v>12.25</v>
      </c>
      <c r="F14" s="11">
        <f t="shared" si="2"/>
        <v>1</v>
      </c>
      <c r="G14" s="10">
        <v>10.1</v>
      </c>
      <c r="H14" s="11">
        <f t="shared" si="0"/>
        <v>9</v>
      </c>
      <c r="I14" s="10">
        <f t="shared" si="3"/>
        <v>22.35</v>
      </c>
      <c r="J14" s="11">
        <f t="shared" si="1"/>
        <v>6</v>
      </c>
      <c r="K14" s="11">
        <v>3</v>
      </c>
      <c r="L14" s="10">
        <f t="shared" si="4"/>
        <v>22.25</v>
      </c>
      <c r="M14" s="10">
        <f>SUM(L12:L14)</f>
        <v>67.650000000000006</v>
      </c>
      <c r="N14" s="11">
        <f>RANK(M14,M$9:M$27)</f>
        <v>2</v>
      </c>
      <c r="O14" s="11"/>
    </row>
    <row r="15" spans="1:15" ht="30" x14ac:dyDescent="0.35">
      <c r="A15" s="1">
        <v>9</v>
      </c>
      <c r="B15" s="62" t="s">
        <v>52</v>
      </c>
      <c r="C15" s="62" t="s">
        <v>53</v>
      </c>
      <c r="D15" s="62" t="s">
        <v>67</v>
      </c>
      <c r="E15" s="10">
        <v>0</v>
      </c>
      <c r="F15" s="11">
        <f t="shared" si="2"/>
        <v>15</v>
      </c>
      <c r="G15" s="10">
        <v>0</v>
      </c>
      <c r="H15" s="11">
        <f t="shared" si="0"/>
        <v>15</v>
      </c>
      <c r="I15" s="10">
        <f t="shared" si="3"/>
        <v>0</v>
      </c>
      <c r="J15" s="11">
        <f t="shared" si="1"/>
        <v>15</v>
      </c>
      <c r="K15" s="103" t="s">
        <v>424</v>
      </c>
      <c r="L15" s="103"/>
      <c r="M15" s="103"/>
      <c r="N15" s="7" t="s">
        <v>4</v>
      </c>
    </row>
    <row r="16" spans="1:15" x14ac:dyDescent="0.35">
      <c r="A16" s="1">
        <v>10</v>
      </c>
      <c r="B16" t="s">
        <v>54</v>
      </c>
      <c r="C16" t="s">
        <v>55</v>
      </c>
      <c r="D16" t="s">
        <v>68</v>
      </c>
      <c r="E16" s="10">
        <v>12.05</v>
      </c>
      <c r="F16" s="11">
        <f t="shared" si="2"/>
        <v>4</v>
      </c>
      <c r="G16" s="10">
        <v>10.25</v>
      </c>
      <c r="H16" s="11">
        <f t="shared" si="0"/>
        <v>7</v>
      </c>
      <c r="I16" s="10">
        <f t="shared" si="3"/>
        <v>22.3</v>
      </c>
      <c r="J16" s="11">
        <f t="shared" si="1"/>
        <v>7</v>
      </c>
      <c r="K16" s="11">
        <v>1</v>
      </c>
      <c r="L16" s="10">
        <f>LARGE(I$16:I$19,K16)</f>
        <v>23</v>
      </c>
      <c r="M16" s="10"/>
      <c r="N16" s="11"/>
    </row>
    <row r="17" spans="1:14" x14ac:dyDescent="0.35">
      <c r="A17" s="1">
        <v>11</v>
      </c>
      <c r="B17" t="s">
        <v>56</v>
      </c>
      <c r="C17" t="s">
        <v>57</v>
      </c>
      <c r="D17" t="s">
        <v>68</v>
      </c>
      <c r="E17" s="10">
        <v>11.8</v>
      </c>
      <c r="F17" s="11">
        <f t="shared" si="2"/>
        <v>8</v>
      </c>
      <c r="G17" s="10">
        <v>10.9</v>
      </c>
      <c r="H17" s="11">
        <f t="shared" si="0"/>
        <v>4</v>
      </c>
      <c r="I17" s="10">
        <f t="shared" si="3"/>
        <v>22.700000000000003</v>
      </c>
      <c r="J17" s="11">
        <f t="shared" si="1"/>
        <v>4</v>
      </c>
      <c r="K17" s="11">
        <v>2</v>
      </c>
      <c r="L17" s="10">
        <f t="shared" ref="L17:L18" si="5">LARGE(I$16:I$19,K17)</f>
        <v>22.700000000000003</v>
      </c>
      <c r="M17" s="10"/>
      <c r="N17" s="11"/>
    </row>
    <row r="18" spans="1:14" x14ac:dyDescent="0.35">
      <c r="A18" s="1">
        <v>12</v>
      </c>
      <c r="B18" t="s">
        <v>58</v>
      </c>
      <c r="C18" t="s">
        <v>59</v>
      </c>
      <c r="D18" t="s">
        <v>68</v>
      </c>
      <c r="E18" s="10">
        <v>11.8</v>
      </c>
      <c r="F18" s="11">
        <f t="shared" si="2"/>
        <v>8</v>
      </c>
      <c r="G18" s="10">
        <v>11.2</v>
      </c>
      <c r="H18" s="11">
        <f t="shared" si="0"/>
        <v>1</v>
      </c>
      <c r="I18" s="10">
        <f t="shared" si="3"/>
        <v>23</v>
      </c>
      <c r="J18" s="11">
        <f t="shared" si="1"/>
        <v>3</v>
      </c>
      <c r="K18" s="11">
        <v>3</v>
      </c>
      <c r="L18" s="10">
        <f t="shared" si="5"/>
        <v>22.3</v>
      </c>
      <c r="M18" s="10">
        <f>SUM(L16:L18)</f>
        <v>68</v>
      </c>
      <c r="N18" s="11">
        <f>RANK(M18,M$9:M$27)</f>
        <v>1</v>
      </c>
    </row>
    <row r="19" spans="1:14" x14ac:dyDescent="0.35">
      <c r="A19" s="1">
        <v>13</v>
      </c>
      <c r="B19" t="s">
        <v>60</v>
      </c>
      <c r="C19" t="s">
        <v>61</v>
      </c>
      <c r="D19" t="s">
        <v>68</v>
      </c>
      <c r="E19" s="10">
        <v>11.95</v>
      </c>
      <c r="F19" s="11">
        <f t="shared" si="2"/>
        <v>6</v>
      </c>
      <c r="G19" s="10">
        <v>10.1</v>
      </c>
      <c r="H19" s="11">
        <f t="shared" si="0"/>
        <v>9</v>
      </c>
      <c r="I19" s="10">
        <f t="shared" si="3"/>
        <v>22.049999999999997</v>
      </c>
      <c r="J19" s="11">
        <f t="shared" si="1"/>
        <v>9</v>
      </c>
    </row>
    <row r="20" spans="1:14" x14ac:dyDescent="0.35">
      <c r="A20" s="1">
        <v>14</v>
      </c>
      <c r="B20" s="61" t="s">
        <v>62</v>
      </c>
      <c r="C20" s="61" t="s">
        <v>63</v>
      </c>
      <c r="D20" s="61" t="s">
        <v>69</v>
      </c>
      <c r="E20" s="10">
        <v>12.05</v>
      </c>
      <c r="F20" s="11">
        <f t="shared" si="2"/>
        <v>4</v>
      </c>
      <c r="G20" s="10">
        <v>11</v>
      </c>
      <c r="H20" s="11">
        <f t="shared" si="0"/>
        <v>2</v>
      </c>
      <c r="I20" s="10">
        <f t="shared" si="3"/>
        <v>23.05</v>
      </c>
      <c r="J20" s="89">
        <f t="shared" si="1"/>
        <v>1</v>
      </c>
    </row>
    <row r="21" spans="1:14" x14ac:dyDescent="0.35">
      <c r="A21" s="1">
        <v>15</v>
      </c>
      <c r="B21" s="61" t="s">
        <v>64</v>
      </c>
      <c r="C21" s="61" t="s">
        <v>65</v>
      </c>
      <c r="D21" s="61" t="s">
        <v>69</v>
      </c>
      <c r="E21" s="10">
        <v>11.3</v>
      </c>
      <c r="F21" s="11">
        <f t="shared" si="2"/>
        <v>14</v>
      </c>
      <c r="G21" s="10">
        <v>9.75</v>
      </c>
      <c r="H21" s="11">
        <f t="shared" si="0"/>
        <v>14</v>
      </c>
      <c r="I21" s="10">
        <f t="shared" si="3"/>
        <v>21.05</v>
      </c>
      <c r="J21" s="11">
        <f t="shared" si="1"/>
        <v>14</v>
      </c>
    </row>
  </sheetData>
  <sheetProtection selectLockedCells="1" selectUnlockedCells="1"/>
  <mergeCells count="8">
    <mergeCell ref="K15:M15"/>
    <mergeCell ref="B1:O1"/>
    <mergeCell ref="B2:O2"/>
    <mergeCell ref="B4:O4"/>
    <mergeCell ref="B6:C6"/>
    <mergeCell ref="K6:M6"/>
    <mergeCell ref="K7:M7"/>
    <mergeCell ref="K11:M11"/>
  </mergeCells>
  <conditionalFormatting sqref="E7:E21 G7:G21">
    <cfRule type="expression" dxfId="245" priority="4" stopIfTrue="1">
      <formula>F7=4</formula>
    </cfRule>
    <cfRule type="expression" dxfId="244" priority="5" stopIfTrue="1">
      <formula>F7=5</formula>
    </cfRule>
    <cfRule type="expression" dxfId="243" priority="6" stopIfTrue="1">
      <formula>F7=6</formula>
    </cfRule>
    <cfRule type="expression" dxfId="242" priority="16" stopIfTrue="1">
      <formula>F7=3</formula>
    </cfRule>
    <cfRule type="expression" dxfId="241" priority="17" stopIfTrue="1">
      <formula>F7=2</formula>
    </cfRule>
    <cfRule type="expression" dxfId="240" priority="18" stopIfTrue="1">
      <formula>F7=1</formula>
    </cfRule>
  </conditionalFormatting>
  <conditionalFormatting sqref="I7:I21">
    <cfRule type="expression" dxfId="239" priority="1" stopIfTrue="1">
      <formula>J7=6</formula>
    </cfRule>
    <cfRule type="expression" dxfId="238" priority="2" stopIfTrue="1">
      <formula>J7=5</formula>
    </cfRule>
    <cfRule type="expression" dxfId="237" priority="3" stopIfTrue="1">
      <formula>J7=4</formula>
    </cfRule>
    <cfRule type="expression" dxfId="236" priority="7" stopIfTrue="1">
      <formula>J7=3</formula>
    </cfRule>
    <cfRule type="expression" dxfId="235" priority="8" stopIfTrue="1">
      <formula>J7=2</formula>
    </cfRule>
    <cfRule type="expression" dxfId="234" priority="9" stopIfTrue="1">
      <formula>J7=1</formula>
    </cfRule>
  </conditionalFormatting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6"/>
  <sheetViews>
    <sheetView topLeftCell="A7" zoomScale="180" zoomScaleNormal="180" workbookViewId="0">
      <selection activeCell="J13" sqref="J13"/>
    </sheetView>
  </sheetViews>
  <sheetFormatPr defaultColWidth="9" defaultRowHeight="14.5" x14ac:dyDescent="0.35"/>
  <cols>
    <col min="1" max="1" width="4.81640625" style="16" customWidth="1"/>
    <col min="2" max="2" width="10.36328125" style="9" customWidth="1"/>
    <col min="3" max="3" width="10.453125" style="16" customWidth="1"/>
    <col min="4" max="4" width="24.6328125" style="9" customWidth="1"/>
    <col min="5" max="5" width="9.36328125" style="16" customWidth="1"/>
    <col min="6" max="6" width="4.6328125" style="35" customWidth="1"/>
    <col min="7" max="7" width="9.36328125" style="16" customWidth="1"/>
    <col min="8" max="8" width="4.6328125" style="16" customWidth="1"/>
    <col min="9" max="9" width="10.6328125" style="16" customWidth="1"/>
    <col min="10" max="10" width="4.6328125" style="16" customWidth="1"/>
    <col min="11" max="11" width="1.6328125" style="16" customWidth="1"/>
    <col min="12" max="12" width="4.6328125" style="11" customWidth="1"/>
    <col min="13" max="13" width="9.36328125" style="16" customWidth="1"/>
    <col min="14" max="14" width="8" style="16" customWidth="1"/>
    <col min="15" max="15" width="4.6328125" style="16" customWidth="1"/>
    <col min="16" max="16384" width="9" style="16"/>
  </cols>
  <sheetData>
    <row r="1" spans="1:21" ht="21" x14ac:dyDescent="0.35">
      <c r="B1" s="109" t="str">
        <f>'U8 Inter'!B1:O1</f>
        <v>General Gymnastics - Floor and Vault Competition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21" ht="21" x14ac:dyDescent="0.35">
      <c r="B2" s="110" t="s">
        <v>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1" x14ac:dyDescent="0.35">
      <c r="B3" s="34"/>
    </row>
    <row r="4" spans="1:21" x14ac:dyDescent="0.3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1" x14ac:dyDescent="0.35">
      <c r="B5" s="34"/>
      <c r="K5" s="41"/>
    </row>
    <row r="6" spans="1:21" ht="30" x14ac:dyDescent="0.35">
      <c r="A6" s="16" t="s">
        <v>31</v>
      </c>
      <c r="B6" s="114" t="s">
        <v>32</v>
      </c>
      <c r="C6" s="114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41"/>
      <c r="L6" s="108" t="s">
        <v>27</v>
      </c>
      <c r="M6" s="108"/>
      <c r="N6" s="108"/>
      <c r="O6" s="7"/>
    </row>
    <row r="7" spans="1:21" ht="30" x14ac:dyDescent="0.35">
      <c r="A7" s="1">
        <v>129</v>
      </c>
      <c r="B7" t="s">
        <v>269</v>
      </c>
      <c r="C7" t="s">
        <v>270</v>
      </c>
      <c r="D7" s="58" t="s">
        <v>274</v>
      </c>
      <c r="E7" s="10">
        <v>11.05</v>
      </c>
      <c r="F7" s="11">
        <f>RANK(E7,E$7:E$15)</f>
        <v>7</v>
      </c>
      <c r="G7" s="10">
        <v>10.7</v>
      </c>
      <c r="H7" s="9">
        <f>RANK(G7,G$7:G$15)</f>
        <v>3</v>
      </c>
      <c r="I7" s="10">
        <f t="shared" ref="I7" si="0">E7+G7</f>
        <v>21.75</v>
      </c>
      <c r="J7" s="9">
        <f>RANK(I7,I$7:I$15)</f>
        <v>4</v>
      </c>
      <c r="K7" s="41"/>
      <c r="L7" s="108" t="s">
        <v>274</v>
      </c>
      <c r="M7" s="108"/>
      <c r="N7" s="108"/>
      <c r="O7" s="7" t="s">
        <v>4</v>
      </c>
      <c r="Q7" s="38"/>
      <c r="R7" s="38"/>
      <c r="S7" s="38"/>
      <c r="T7" s="38"/>
      <c r="U7" s="43"/>
    </row>
    <row r="8" spans="1:21" x14ac:dyDescent="0.35">
      <c r="A8" s="1">
        <v>130</v>
      </c>
      <c r="B8" t="s">
        <v>198</v>
      </c>
      <c r="C8" t="s">
        <v>271</v>
      </c>
      <c r="D8" s="58" t="s">
        <v>274</v>
      </c>
      <c r="E8" s="10">
        <v>11.4</v>
      </c>
      <c r="F8" s="11">
        <f t="shared" ref="F8:F13" si="1">RANK(E8,E$7:E$15)</f>
        <v>5</v>
      </c>
      <c r="G8" s="10">
        <v>10.199999999999999</v>
      </c>
      <c r="H8" s="9">
        <f t="shared" ref="H8:H13" si="2">RANK(G8,G$7:G$15)</f>
        <v>5</v>
      </c>
      <c r="I8" s="10">
        <f t="shared" ref="I8:I13" si="3">E8+G8</f>
        <v>21.6</v>
      </c>
      <c r="J8" s="9">
        <f t="shared" ref="J8:J13" si="4">RANK(I8,I$7:I$15)</f>
        <v>7</v>
      </c>
      <c r="K8" s="41"/>
      <c r="L8" s="59">
        <v>1</v>
      </c>
      <c r="M8" s="60">
        <f>LARGE(I$7:I$10,L8)</f>
        <v>21.85</v>
      </c>
      <c r="N8" s="60"/>
      <c r="O8" s="11"/>
      <c r="Q8" s="38"/>
      <c r="R8" s="38"/>
      <c r="S8" s="38"/>
      <c r="T8" s="38"/>
      <c r="U8" s="43"/>
    </row>
    <row r="9" spans="1:21" x14ac:dyDescent="0.35">
      <c r="A9" s="1">
        <v>131</v>
      </c>
      <c r="B9" t="s">
        <v>191</v>
      </c>
      <c r="C9" t="s">
        <v>272</v>
      </c>
      <c r="D9" s="58" t="s">
        <v>274</v>
      </c>
      <c r="E9" s="10">
        <v>11.5</v>
      </c>
      <c r="F9" s="11">
        <f t="shared" si="1"/>
        <v>4</v>
      </c>
      <c r="G9" s="10">
        <v>10.199999999999999</v>
      </c>
      <c r="H9" s="9">
        <f t="shared" si="2"/>
        <v>5</v>
      </c>
      <c r="I9" s="10">
        <f t="shared" si="3"/>
        <v>21.7</v>
      </c>
      <c r="J9" s="9">
        <f t="shared" si="4"/>
        <v>6</v>
      </c>
      <c r="K9" s="44"/>
      <c r="L9" s="59">
        <v>2</v>
      </c>
      <c r="M9" s="60">
        <f t="shared" ref="M9:M10" si="5">LARGE(I$7:I$10,L9)</f>
        <v>21.75</v>
      </c>
      <c r="N9" s="60"/>
      <c r="O9" s="11"/>
      <c r="Q9" s="39"/>
      <c r="R9" s="39"/>
      <c r="S9" s="39"/>
      <c r="T9" s="39"/>
      <c r="U9" s="45"/>
    </row>
    <row r="10" spans="1:21" x14ac:dyDescent="0.35">
      <c r="A10" s="1">
        <v>132</v>
      </c>
      <c r="B10" t="s">
        <v>150</v>
      </c>
      <c r="C10" t="s">
        <v>273</v>
      </c>
      <c r="D10" s="58" t="s">
        <v>274</v>
      </c>
      <c r="E10" s="10">
        <v>11.1</v>
      </c>
      <c r="F10" s="11">
        <f t="shared" si="1"/>
        <v>6</v>
      </c>
      <c r="G10" s="10">
        <v>10.75</v>
      </c>
      <c r="H10" s="9">
        <f t="shared" si="2"/>
        <v>2</v>
      </c>
      <c r="I10" s="10">
        <f t="shared" si="3"/>
        <v>21.85</v>
      </c>
      <c r="J10" s="9">
        <f t="shared" si="4"/>
        <v>3</v>
      </c>
      <c r="K10" s="44"/>
      <c r="L10" s="59">
        <v>3</v>
      </c>
      <c r="M10" s="60">
        <f t="shared" si="5"/>
        <v>21.7</v>
      </c>
      <c r="N10" s="60">
        <f>SUM(M8:M10)</f>
        <v>65.3</v>
      </c>
      <c r="O10" s="11">
        <f>RANK(N10,N$8:N$27)</f>
        <v>1</v>
      </c>
      <c r="Q10" s="39"/>
      <c r="R10" s="39"/>
      <c r="S10" s="39"/>
      <c r="T10" s="39"/>
      <c r="U10" s="45"/>
    </row>
    <row r="11" spans="1:21" ht="19.5" x14ac:dyDescent="0.35">
      <c r="A11" s="1">
        <v>133</v>
      </c>
      <c r="B11" t="s">
        <v>289</v>
      </c>
      <c r="C11" t="s">
        <v>354</v>
      </c>
      <c r="D11" t="s">
        <v>149</v>
      </c>
      <c r="E11" s="10">
        <v>11.8</v>
      </c>
      <c r="F11" s="11">
        <f t="shared" si="1"/>
        <v>3</v>
      </c>
      <c r="G11" s="10">
        <v>10.8</v>
      </c>
      <c r="H11" s="9">
        <f t="shared" si="2"/>
        <v>1</v>
      </c>
      <c r="I11" s="10">
        <f t="shared" si="3"/>
        <v>22.6</v>
      </c>
      <c r="J11" s="93">
        <f t="shared" si="4"/>
        <v>1</v>
      </c>
      <c r="K11" s="44"/>
      <c r="L11" s="108"/>
      <c r="M11" s="108"/>
      <c r="N11" s="108"/>
      <c r="O11" s="7"/>
      <c r="Q11" s="39"/>
      <c r="R11" s="39"/>
      <c r="S11" s="39"/>
      <c r="T11" s="39"/>
      <c r="U11" s="45"/>
    </row>
    <row r="12" spans="1:21" x14ac:dyDescent="0.35">
      <c r="A12" s="1">
        <v>134</v>
      </c>
      <c r="B12" t="s">
        <v>216</v>
      </c>
      <c r="C12" t="s">
        <v>355</v>
      </c>
      <c r="D12" t="s">
        <v>149</v>
      </c>
      <c r="E12" s="10">
        <v>12.3</v>
      </c>
      <c r="F12" s="11">
        <f t="shared" si="1"/>
        <v>1</v>
      </c>
      <c r="G12" s="10">
        <v>9.4</v>
      </c>
      <c r="H12" s="9">
        <f t="shared" si="2"/>
        <v>7</v>
      </c>
      <c r="I12" s="10">
        <f t="shared" si="3"/>
        <v>21.700000000000003</v>
      </c>
      <c r="J12" s="9">
        <f t="shared" si="4"/>
        <v>5</v>
      </c>
      <c r="K12" s="44"/>
      <c r="L12" s="32"/>
      <c r="M12" s="33"/>
      <c r="N12" s="33"/>
      <c r="O12" s="11"/>
      <c r="Q12" s="39"/>
      <c r="R12" s="39"/>
      <c r="S12" s="39"/>
      <c r="T12" s="39"/>
      <c r="U12" s="45"/>
    </row>
    <row r="13" spans="1:21" x14ac:dyDescent="0.35">
      <c r="A13" s="1">
        <v>135</v>
      </c>
      <c r="B13" s="62" t="s">
        <v>356</v>
      </c>
      <c r="C13" s="62" t="s">
        <v>146</v>
      </c>
      <c r="D13" s="62" t="s">
        <v>67</v>
      </c>
      <c r="E13" s="10">
        <v>11.9</v>
      </c>
      <c r="F13" s="11">
        <f t="shared" si="1"/>
        <v>2</v>
      </c>
      <c r="G13" s="10">
        <v>10.6</v>
      </c>
      <c r="H13" s="9">
        <f t="shared" si="2"/>
        <v>4</v>
      </c>
      <c r="I13" s="10">
        <f t="shared" si="3"/>
        <v>22.5</v>
      </c>
      <c r="J13" s="94">
        <f t="shared" si="4"/>
        <v>2</v>
      </c>
      <c r="K13" s="44"/>
      <c r="L13" s="32"/>
      <c r="M13" s="33"/>
      <c r="N13" s="33"/>
      <c r="O13" s="11"/>
      <c r="Q13" s="39"/>
      <c r="R13" s="39"/>
      <c r="S13" s="39"/>
      <c r="T13" s="39"/>
      <c r="U13" s="45"/>
    </row>
    <row r="14" spans="1:21" x14ac:dyDescent="0.35">
      <c r="C14" s="47"/>
      <c r="D14" s="49"/>
      <c r="E14" s="10"/>
      <c r="F14" s="11"/>
      <c r="G14" s="10"/>
      <c r="H14" s="9"/>
      <c r="I14" s="10"/>
      <c r="J14" s="9"/>
      <c r="K14" s="44"/>
      <c r="L14" s="32"/>
      <c r="M14" s="33"/>
      <c r="N14" s="33"/>
      <c r="O14" s="11"/>
      <c r="Q14" s="39"/>
      <c r="R14" s="39"/>
      <c r="S14" s="39"/>
      <c r="T14" s="39"/>
      <c r="U14" s="45"/>
    </row>
    <row r="15" spans="1:21" x14ac:dyDescent="0.35">
      <c r="C15" s="47"/>
      <c r="D15" s="49"/>
      <c r="E15" s="10"/>
      <c r="F15" s="11"/>
      <c r="G15" s="10"/>
      <c r="H15" s="9"/>
      <c r="I15" s="10"/>
      <c r="J15" s="9"/>
    </row>
    <row r="16" spans="1:21" x14ac:dyDescent="0.35">
      <c r="C16" s="47"/>
      <c r="D16" s="46"/>
      <c r="G16" s="10"/>
      <c r="H16" s="9"/>
      <c r="I16" s="10"/>
      <c r="J16" s="9"/>
    </row>
  </sheetData>
  <sheetProtection selectLockedCells="1" selectUnlockedCells="1"/>
  <mergeCells count="7">
    <mergeCell ref="L11:N11"/>
    <mergeCell ref="B1:O1"/>
    <mergeCell ref="B2:O2"/>
    <mergeCell ref="B4:O4"/>
    <mergeCell ref="L6:N6"/>
    <mergeCell ref="L7:N7"/>
    <mergeCell ref="B6:C6"/>
  </mergeCells>
  <conditionalFormatting sqref="E7:E15">
    <cfRule type="expression" dxfId="140" priority="13" stopIfTrue="1">
      <formula>F7=3</formula>
    </cfRule>
    <cfRule type="expression" dxfId="139" priority="14" stopIfTrue="1">
      <formula>F7=2</formula>
    </cfRule>
    <cfRule type="expression" dxfId="138" priority="15" stopIfTrue="1">
      <formula>F7=1</formula>
    </cfRule>
  </conditionalFormatting>
  <conditionalFormatting sqref="G7:G15">
    <cfRule type="expression" dxfId="137" priority="1" stopIfTrue="1">
      <formula>H7=3</formula>
    </cfRule>
    <cfRule type="expression" dxfId="136" priority="2" stopIfTrue="1">
      <formula>H7=2</formula>
    </cfRule>
    <cfRule type="expression" dxfId="135" priority="3" stopIfTrue="1">
      <formula>H7=1</formula>
    </cfRule>
  </conditionalFormatting>
  <conditionalFormatting sqref="I7:I15">
    <cfRule type="expression" dxfId="134" priority="4" stopIfTrue="1">
      <formula>J7=3</formula>
    </cfRule>
    <cfRule type="expression" dxfId="133" priority="5" stopIfTrue="1">
      <formula>J7=2</formula>
    </cfRule>
    <cfRule type="expression" dxfId="132" priority="6" stopIfTrue="1">
      <formula>J7=1</formula>
    </cfRule>
  </conditionalFormatting>
  <pageMargins left="0.31527777777777777" right="0.11805555555555555" top="0.74791666666666667" bottom="0.74791666666666667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6"/>
  <sheetViews>
    <sheetView topLeftCell="A16" zoomScale="81" zoomScaleNormal="100" workbookViewId="0">
      <selection activeCell="T25" sqref="T25"/>
    </sheetView>
  </sheetViews>
  <sheetFormatPr defaultColWidth="9" defaultRowHeight="14.5" x14ac:dyDescent="0.35"/>
  <cols>
    <col min="1" max="1" width="5.81640625" customWidth="1"/>
    <col min="2" max="2" width="7.1796875" style="2" customWidth="1"/>
    <col min="3" max="3" width="11.6328125" customWidth="1"/>
    <col min="4" max="4" width="10.453125" style="2" customWidth="1"/>
    <col min="5" max="5" width="25.81640625" customWidth="1"/>
    <col min="6" max="6" width="8" style="3" customWidth="1"/>
    <col min="7" max="7" width="4.6328125" customWidth="1"/>
    <col min="8" max="8" width="8.1796875" customWidth="1"/>
    <col min="9" max="9" width="5" customWidth="1"/>
    <col min="10" max="10" width="7.6328125" customWidth="1"/>
    <col min="11" max="11" width="3.81640625" customWidth="1"/>
    <col min="12" max="12" width="2.453125" style="4" customWidth="1"/>
    <col min="13" max="13" width="7" customWidth="1"/>
    <col min="14" max="14" width="5" customWidth="1"/>
    <col min="15" max="16" width="5.6328125" customWidth="1"/>
    <col min="17" max="17" width="6.453125" customWidth="1"/>
    <col min="18" max="18" width="4.81640625" customWidth="1"/>
    <col min="19" max="20" width="7.08984375" customWidth="1"/>
    <col min="21" max="21" width="4.6328125" customWidth="1"/>
    <col min="23" max="23" width="7" customWidth="1"/>
    <col min="24" max="24" width="5.6328125" customWidth="1"/>
  </cols>
  <sheetData>
    <row r="1" spans="1:24" ht="21" x14ac:dyDescent="0.35">
      <c r="B1" s="109" t="str">
        <f>'U8 Inter'!B1:O1</f>
        <v>General Gymnastics - Floor and Vault Competition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65"/>
      <c r="Q1" s="16"/>
      <c r="R1" s="16"/>
      <c r="S1" s="16"/>
      <c r="T1" s="16"/>
      <c r="U1" s="16"/>
      <c r="V1" s="16"/>
      <c r="W1" s="16"/>
      <c r="X1" s="16"/>
    </row>
    <row r="2" spans="1:24" ht="21" x14ac:dyDescent="0.35">
      <c r="B2" s="16"/>
      <c r="C2" s="110" t="s">
        <v>34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6"/>
      <c r="R2" s="16"/>
      <c r="S2" s="16"/>
      <c r="T2" s="16"/>
      <c r="U2" s="16"/>
      <c r="V2" s="16"/>
      <c r="W2" s="16"/>
      <c r="X2" s="16"/>
    </row>
    <row r="3" spans="1:24" ht="9.75" customHeight="1" x14ac:dyDescent="0.35">
      <c r="B3" s="16"/>
      <c r="C3" s="34"/>
      <c r="D3" s="16"/>
      <c r="E3" s="9"/>
      <c r="F3" s="16"/>
      <c r="G3" s="35"/>
      <c r="H3" s="16"/>
      <c r="I3" s="16"/>
      <c r="J3" s="16"/>
      <c r="K3" s="16"/>
      <c r="L3" s="16"/>
      <c r="M3" s="11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35">
      <c r="B4" s="16"/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6"/>
      <c r="R4" s="16"/>
      <c r="S4" s="16"/>
      <c r="T4" s="16"/>
      <c r="U4" s="16"/>
      <c r="V4" s="16"/>
      <c r="W4" s="16"/>
      <c r="X4" s="16"/>
    </row>
    <row r="5" spans="1:24" x14ac:dyDescent="0.35">
      <c r="B5" s="1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6"/>
      <c r="R5" s="16"/>
      <c r="S5" s="16"/>
      <c r="T5" s="16"/>
      <c r="U5" s="16"/>
      <c r="V5" s="16"/>
      <c r="W5" s="16"/>
      <c r="X5" s="16"/>
    </row>
    <row r="6" spans="1:24" ht="12.75" customHeight="1" x14ac:dyDescent="0.35">
      <c r="B6" s="16"/>
      <c r="C6" s="34"/>
      <c r="D6" s="16"/>
      <c r="E6" s="9"/>
      <c r="F6" s="116">
        <v>2012</v>
      </c>
      <c r="G6" s="116"/>
      <c r="H6" s="116"/>
      <c r="I6" s="116"/>
      <c r="J6" s="116"/>
      <c r="K6" s="16"/>
      <c r="L6" s="41"/>
      <c r="M6" s="117">
        <v>2011</v>
      </c>
      <c r="N6" s="117"/>
      <c r="O6" s="117"/>
      <c r="P6" s="117"/>
      <c r="Q6" s="117"/>
      <c r="R6" s="16"/>
      <c r="S6" s="16"/>
      <c r="T6" s="16"/>
      <c r="U6" s="11"/>
      <c r="V6" s="16"/>
      <c r="W6" s="16"/>
      <c r="X6" s="16"/>
    </row>
    <row r="7" spans="1:24" ht="68" x14ac:dyDescent="0.35">
      <c r="A7" t="s">
        <v>31</v>
      </c>
      <c r="B7" s="16" t="s">
        <v>185</v>
      </c>
      <c r="C7" s="114" t="s">
        <v>32</v>
      </c>
      <c r="D7" s="114"/>
      <c r="E7" s="5" t="s">
        <v>2</v>
      </c>
      <c r="F7" s="6" t="s">
        <v>3</v>
      </c>
      <c r="G7" s="7" t="s">
        <v>4</v>
      </c>
      <c r="H7" s="6" t="s">
        <v>5</v>
      </c>
      <c r="I7" s="7" t="s">
        <v>4</v>
      </c>
      <c r="J7" s="8" t="s">
        <v>6</v>
      </c>
      <c r="K7" s="7" t="s">
        <v>4</v>
      </c>
      <c r="L7" s="41"/>
      <c r="M7" s="6" t="s">
        <v>3</v>
      </c>
      <c r="N7" s="7" t="s">
        <v>4</v>
      </c>
      <c r="O7" s="6" t="s">
        <v>5</v>
      </c>
      <c r="P7" s="7" t="s">
        <v>4</v>
      </c>
      <c r="Q7" s="8" t="s">
        <v>6</v>
      </c>
      <c r="R7" s="7" t="s">
        <v>4</v>
      </c>
      <c r="S7" s="7" t="s">
        <v>30</v>
      </c>
      <c r="T7" s="7"/>
      <c r="U7" s="108" t="s">
        <v>10</v>
      </c>
      <c r="V7" s="108"/>
      <c r="W7" s="108"/>
      <c r="X7" s="16"/>
    </row>
    <row r="8" spans="1:24" s="16" customFormat="1" ht="25" customHeight="1" x14ac:dyDescent="0.35">
      <c r="A8" s="1">
        <v>136</v>
      </c>
      <c r="B8" s="1">
        <v>2011</v>
      </c>
      <c r="C8" s="1" t="s">
        <v>147</v>
      </c>
      <c r="D8" t="s">
        <v>275</v>
      </c>
      <c r="E8" t="s">
        <v>66</v>
      </c>
      <c r="F8" s="75">
        <v>0</v>
      </c>
      <c r="G8" s="76">
        <f>RANK(F8,F$8:F$25)</f>
        <v>11</v>
      </c>
      <c r="H8" s="75">
        <v>0</v>
      </c>
      <c r="I8" s="76">
        <f>RANK(H8,H$8:H$14)</f>
        <v>4</v>
      </c>
      <c r="J8" s="75">
        <f t="shared" ref="J8:J12" si="0">F8+H8</f>
        <v>0</v>
      </c>
      <c r="K8" s="76">
        <f>RANK(J8,J$8:J$14)</f>
        <v>4</v>
      </c>
      <c r="L8" s="41"/>
      <c r="M8" s="10">
        <v>11.9</v>
      </c>
      <c r="N8" s="11">
        <f>RANK(M8,M$8:M$36)</f>
        <v>12</v>
      </c>
      <c r="O8" s="10">
        <v>11</v>
      </c>
      <c r="P8" s="11">
        <f>RANK(O8,O$8:O$36)</f>
        <v>14</v>
      </c>
      <c r="Q8" s="10">
        <f t="shared" ref="Q8:Q12" si="1">M8+O8</f>
        <v>22.9</v>
      </c>
      <c r="R8" s="11">
        <f>RANK(Q8,Q$8:Q$36)</f>
        <v>14</v>
      </c>
      <c r="S8" s="91">
        <f>J8+Q8</f>
        <v>22.9</v>
      </c>
      <c r="T8" s="11">
        <f t="shared" ref="T8:T36" si="2">RANK(S8,S$8:S$36)</f>
        <v>23</v>
      </c>
      <c r="U8" s="108" t="s">
        <v>368</v>
      </c>
      <c r="V8" s="108"/>
      <c r="W8" s="108"/>
      <c r="X8" s="7" t="s">
        <v>4</v>
      </c>
    </row>
    <row r="9" spans="1:24" s="16" customFormat="1" ht="25" customHeight="1" x14ac:dyDescent="0.35">
      <c r="A9" s="1">
        <v>137</v>
      </c>
      <c r="B9" s="1">
        <v>2012</v>
      </c>
      <c r="C9" s="1" t="s">
        <v>276</v>
      </c>
      <c r="D9" t="s">
        <v>277</v>
      </c>
      <c r="E9" t="s">
        <v>66</v>
      </c>
      <c r="F9" s="10">
        <v>11.75</v>
      </c>
      <c r="G9" s="11">
        <f>RANK(F9,F$8:F$36)</f>
        <v>12</v>
      </c>
      <c r="H9" s="10">
        <v>11.55</v>
      </c>
      <c r="I9" s="11">
        <f>RANK(H9,H$8:H$36)</f>
        <v>5</v>
      </c>
      <c r="J9" s="10">
        <f t="shared" si="0"/>
        <v>23.3</v>
      </c>
      <c r="K9" s="11">
        <f>RANK(J9,J$8:J$36)</f>
        <v>8</v>
      </c>
      <c r="L9" s="41"/>
      <c r="M9" s="75">
        <v>0</v>
      </c>
      <c r="N9" s="76">
        <f>RANK(M9,M$8:M$25)</f>
        <v>9</v>
      </c>
      <c r="O9" s="75">
        <v>0</v>
      </c>
      <c r="P9" s="76">
        <f>RANK(O9,O$8:O$14)</f>
        <v>5</v>
      </c>
      <c r="Q9" s="75">
        <f t="shared" si="1"/>
        <v>0</v>
      </c>
      <c r="R9" s="76">
        <f>RANK(Q9,Q$8:Q$14)</f>
        <v>5</v>
      </c>
      <c r="S9" s="91">
        <f t="shared" ref="S9:S12" si="3">J9+Q9</f>
        <v>23.3</v>
      </c>
      <c r="T9" s="11">
        <f t="shared" si="2"/>
        <v>19</v>
      </c>
      <c r="U9" s="11">
        <v>1</v>
      </c>
      <c r="V9" s="10">
        <f>LARGE(S$8:S$11,U9)</f>
        <v>23.5</v>
      </c>
      <c r="W9" s="10"/>
      <c r="X9" s="11"/>
    </row>
    <row r="10" spans="1:24" s="16" customFormat="1" ht="25" customHeight="1" x14ac:dyDescent="0.35">
      <c r="A10" s="1">
        <v>138</v>
      </c>
      <c r="B10" s="1">
        <v>2011</v>
      </c>
      <c r="C10" s="1" t="s">
        <v>245</v>
      </c>
      <c r="D10" t="s">
        <v>278</v>
      </c>
      <c r="E10" t="s">
        <v>66</v>
      </c>
      <c r="F10" s="75">
        <v>0</v>
      </c>
      <c r="G10" s="76">
        <f>RANK(F10,F$8:F$25)</f>
        <v>11</v>
      </c>
      <c r="H10" s="75">
        <v>0</v>
      </c>
      <c r="I10" s="76">
        <f>RANK(H10,H$8:H$14)</f>
        <v>4</v>
      </c>
      <c r="J10" s="75">
        <f t="shared" si="0"/>
        <v>0</v>
      </c>
      <c r="K10" s="76">
        <f>RANK(J10,J$8:J$14)</f>
        <v>4</v>
      </c>
      <c r="L10" s="41"/>
      <c r="M10" s="10">
        <v>11.95</v>
      </c>
      <c r="N10" s="11">
        <f>RANK(M10,M$8:M$36)</f>
        <v>11</v>
      </c>
      <c r="O10" s="10">
        <v>11.55</v>
      </c>
      <c r="P10" s="11">
        <f>RANK(O10,O$8:O$36)</f>
        <v>6</v>
      </c>
      <c r="Q10" s="10">
        <f t="shared" si="1"/>
        <v>23.5</v>
      </c>
      <c r="R10" s="11">
        <f>RANK(Q10,Q$8:Q$36)</f>
        <v>9</v>
      </c>
      <c r="S10" s="91">
        <f t="shared" si="3"/>
        <v>23.5</v>
      </c>
      <c r="T10" s="11">
        <f t="shared" si="2"/>
        <v>14</v>
      </c>
      <c r="U10" s="11">
        <v>2</v>
      </c>
      <c r="V10" s="10">
        <f t="shared" ref="V10:V11" si="4">LARGE(S$8:S$11,U10)</f>
        <v>23.3</v>
      </c>
      <c r="W10" s="10"/>
      <c r="X10" s="11"/>
    </row>
    <row r="11" spans="1:24" s="16" customFormat="1" ht="25" customHeight="1" x14ac:dyDescent="0.35">
      <c r="A11" s="1">
        <v>139</v>
      </c>
      <c r="B11" s="1">
        <v>2012</v>
      </c>
      <c r="C11" s="1" t="s">
        <v>279</v>
      </c>
      <c r="D11" t="s">
        <v>280</v>
      </c>
      <c r="E11" t="s">
        <v>66</v>
      </c>
      <c r="F11" s="10">
        <v>11.9</v>
      </c>
      <c r="G11" s="11">
        <f>RANK(F11,F$8:F$36)</f>
        <v>11</v>
      </c>
      <c r="H11" s="10">
        <v>10</v>
      </c>
      <c r="I11" s="11">
        <f>RANK(H11,H$8:H$36)</f>
        <v>14</v>
      </c>
      <c r="J11" s="10">
        <f t="shared" si="0"/>
        <v>21.9</v>
      </c>
      <c r="K11" s="11">
        <f>RANK(J11,J$8:J$36)</f>
        <v>13</v>
      </c>
      <c r="L11" s="41"/>
      <c r="M11" s="75">
        <v>0</v>
      </c>
      <c r="N11" s="76">
        <f>RANK(M11,M$8:M$25)</f>
        <v>9</v>
      </c>
      <c r="O11" s="75">
        <v>0</v>
      </c>
      <c r="P11" s="76">
        <f>RANK(O11,O$8:O$14)</f>
        <v>5</v>
      </c>
      <c r="Q11" s="75">
        <f t="shared" si="1"/>
        <v>0</v>
      </c>
      <c r="R11" s="76">
        <f>RANK(Q11,Q$8:Q$14)</f>
        <v>5</v>
      </c>
      <c r="S11" s="91">
        <f t="shared" si="3"/>
        <v>21.9</v>
      </c>
      <c r="T11" s="11">
        <f t="shared" si="2"/>
        <v>28</v>
      </c>
      <c r="U11" s="11">
        <v>3</v>
      </c>
      <c r="V11" s="10">
        <f t="shared" si="4"/>
        <v>22.9</v>
      </c>
      <c r="W11" s="10">
        <f>SUM(V9:V11)</f>
        <v>69.699999999999989</v>
      </c>
      <c r="X11" s="11" t="e">
        <f>RANK(W11,O$10:O$28)</f>
        <v>#N/A</v>
      </c>
    </row>
    <row r="12" spans="1:24" s="16" customFormat="1" ht="25" customHeight="1" x14ac:dyDescent="0.35">
      <c r="A12" s="1">
        <v>140</v>
      </c>
      <c r="B12" s="1">
        <v>2011</v>
      </c>
      <c r="C12" s="1" t="s">
        <v>281</v>
      </c>
      <c r="D12" t="s">
        <v>282</v>
      </c>
      <c r="E12" t="s">
        <v>149</v>
      </c>
      <c r="F12" s="75">
        <v>0</v>
      </c>
      <c r="G12" s="76">
        <f>RANK(F12,F$8:F$25)</f>
        <v>11</v>
      </c>
      <c r="H12" s="75">
        <v>0</v>
      </c>
      <c r="I12" s="76">
        <f>RANK(H12,H$8:H$14)</f>
        <v>4</v>
      </c>
      <c r="J12" s="75">
        <f t="shared" si="0"/>
        <v>0</v>
      </c>
      <c r="K12" s="76">
        <f>RANK(J12,J$8:J$14)</f>
        <v>4</v>
      </c>
      <c r="L12" s="41"/>
      <c r="M12" s="10">
        <v>12.1</v>
      </c>
      <c r="N12" s="11">
        <f>RANK(M12,M$8:M$36)</f>
        <v>10</v>
      </c>
      <c r="O12" s="10">
        <v>11.4</v>
      </c>
      <c r="P12" s="11">
        <f>RANK(O12,O$8:O$36)</f>
        <v>10</v>
      </c>
      <c r="Q12" s="10">
        <f t="shared" si="1"/>
        <v>23.5</v>
      </c>
      <c r="R12" s="11">
        <f>RANK(Q12,Q$8:Q$36)</f>
        <v>9</v>
      </c>
      <c r="S12" s="91">
        <f t="shared" si="3"/>
        <v>23.5</v>
      </c>
      <c r="T12" s="11">
        <f t="shared" si="2"/>
        <v>14</v>
      </c>
      <c r="U12" s="38"/>
    </row>
    <row r="13" spans="1:24" s="16" customFormat="1" ht="25" customHeight="1" x14ac:dyDescent="0.35">
      <c r="A13" s="1">
        <v>141</v>
      </c>
      <c r="B13" s="1">
        <v>2012</v>
      </c>
      <c r="C13" s="1" t="s">
        <v>157</v>
      </c>
      <c r="D13" t="s">
        <v>187</v>
      </c>
      <c r="E13" t="s">
        <v>149</v>
      </c>
      <c r="F13" s="10">
        <v>12</v>
      </c>
      <c r="G13" s="11">
        <f>RANK(F13,F$8:F$36)</f>
        <v>8</v>
      </c>
      <c r="H13" s="10">
        <v>11.4</v>
      </c>
      <c r="I13" s="11">
        <f>RANK(H13,H$8:H$36)</f>
        <v>7</v>
      </c>
      <c r="J13" s="10">
        <f t="shared" ref="J13:J36" si="5">F13+H13</f>
        <v>23.4</v>
      </c>
      <c r="K13" s="11">
        <f>RANK(J13,J$8:J$36)</f>
        <v>6</v>
      </c>
      <c r="L13" s="41"/>
      <c r="M13" s="75">
        <v>0</v>
      </c>
      <c r="N13" s="76">
        <f t="shared" ref="N13:N35" si="6">RANK(M13,M$8:M$25)</f>
        <v>9</v>
      </c>
      <c r="O13" s="75">
        <v>0</v>
      </c>
      <c r="P13" s="76">
        <f t="shared" ref="P13:P35" si="7">RANK(O13,O$8:O$14)</f>
        <v>5</v>
      </c>
      <c r="Q13" s="75">
        <f t="shared" ref="Q13:Q36" si="8">M13+O13</f>
        <v>0</v>
      </c>
      <c r="R13" s="76">
        <f t="shared" ref="R13:R35" si="9">RANK(Q13,Q$8:Q$14)</f>
        <v>5</v>
      </c>
      <c r="S13" s="91">
        <f t="shared" ref="S13:S36" si="10">J13+Q13</f>
        <v>23.4</v>
      </c>
      <c r="T13" s="11">
        <f t="shared" si="2"/>
        <v>17</v>
      </c>
      <c r="U13" s="38"/>
    </row>
    <row r="14" spans="1:24" s="16" customFormat="1" ht="25" customHeight="1" x14ac:dyDescent="0.35">
      <c r="A14" s="1">
        <v>142</v>
      </c>
      <c r="B14" s="1">
        <v>2011</v>
      </c>
      <c r="C14" s="1" t="s">
        <v>283</v>
      </c>
      <c r="D14" t="s">
        <v>75</v>
      </c>
      <c r="E14" t="s">
        <v>149</v>
      </c>
      <c r="F14" s="75">
        <v>0</v>
      </c>
      <c r="G14" s="76">
        <f t="shared" ref="G14:G36" si="11">RANK(F14,F$8:F$25)</f>
        <v>11</v>
      </c>
      <c r="H14" s="75">
        <v>0</v>
      </c>
      <c r="I14" s="76">
        <f t="shared" ref="I14:I36" si="12">RANK(H14,H$8:H$14)</f>
        <v>4</v>
      </c>
      <c r="J14" s="75">
        <f t="shared" si="5"/>
        <v>0</v>
      </c>
      <c r="K14" s="76">
        <f t="shared" ref="K14:K36" si="13">RANK(J14,J$8:J$14)</f>
        <v>4</v>
      </c>
      <c r="L14" s="41"/>
      <c r="M14" s="10">
        <v>12.2</v>
      </c>
      <c r="N14" s="11">
        <f>RANK(M14,M$8:M$36)</f>
        <v>7</v>
      </c>
      <c r="O14" s="10">
        <v>11.25</v>
      </c>
      <c r="P14" s="11">
        <f>RANK(O14,O$8:O$36)</f>
        <v>12</v>
      </c>
      <c r="Q14" s="10">
        <f t="shared" si="8"/>
        <v>23.45</v>
      </c>
      <c r="R14" s="11">
        <f>RANK(Q14,Q$8:Q$36)</f>
        <v>11</v>
      </c>
      <c r="S14" s="91">
        <f t="shared" si="10"/>
        <v>23.45</v>
      </c>
      <c r="T14" s="11">
        <f t="shared" si="2"/>
        <v>16</v>
      </c>
      <c r="U14" s="108" t="s">
        <v>369</v>
      </c>
      <c r="V14" s="108"/>
      <c r="W14" s="108"/>
    </row>
    <row r="15" spans="1:24" s="16" customFormat="1" ht="25" customHeight="1" x14ac:dyDescent="0.35">
      <c r="A15" s="1">
        <v>143</v>
      </c>
      <c r="B15" s="1">
        <v>2011</v>
      </c>
      <c r="C15" s="1" t="s">
        <v>284</v>
      </c>
      <c r="D15" t="s">
        <v>75</v>
      </c>
      <c r="E15" t="s">
        <v>149</v>
      </c>
      <c r="F15" s="75">
        <v>0</v>
      </c>
      <c r="G15" s="76">
        <f t="shared" si="11"/>
        <v>11</v>
      </c>
      <c r="H15" s="75">
        <v>0</v>
      </c>
      <c r="I15" s="76">
        <f t="shared" si="12"/>
        <v>4</v>
      </c>
      <c r="J15" s="75">
        <f t="shared" si="5"/>
        <v>0</v>
      </c>
      <c r="K15" s="76">
        <f t="shared" si="13"/>
        <v>4</v>
      </c>
      <c r="L15" s="41"/>
      <c r="M15" s="10">
        <v>12.15</v>
      </c>
      <c r="N15" s="11">
        <f>RANK(M15,M$8:M$36)</f>
        <v>9</v>
      </c>
      <c r="O15" s="10">
        <v>11.6</v>
      </c>
      <c r="P15" s="11">
        <f>RANK(O15,O$8:O$36)</f>
        <v>4</v>
      </c>
      <c r="Q15" s="10">
        <f t="shared" si="8"/>
        <v>23.75</v>
      </c>
      <c r="R15" s="11">
        <f>RANK(Q15,Q$8:Q$36)</f>
        <v>5</v>
      </c>
      <c r="S15" s="91">
        <f t="shared" si="10"/>
        <v>23.75</v>
      </c>
      <c r="T15" s="11">
        <f t="shared" si="2"/>
        <v>7</v>
      </c>
      <c r="U15" s="11">
        <v>1</v>
      </c>
      <c r="V15" s="10">
        <f>LARGE(S$12:S$15,U15)</f>
        <v>23.75</v>
      </c>
      <c r="W15" s="10"/>
    </row>
    <row r="16" spans="1:24" s="16" customFormat="1" ht="25" customHeight="1" x14ac:dyDescent="0.35">
      <c r="A16" s="1">
        <v>144</v>
      </c>
      <c r="B16" s="1">
        <v>2011</v>
      </c>
      <c r="C16" s="1" t="s">
        <v>186</v>
      </c>
      <c r="D16" t="s">
        <v>285</v>
      </c>
      <c r="E16" t="s">
        <v>103</v>
      </c>
      <c r="F16" s="75">
        <v>0</v>
      </c>
      <c r="G16" s="76">
        <f t="shared" si="11"/>
        <v>11</v>
      </c>
      <c r="H16" s="75">
        <v>0</v>
      </c>
      <c r="I16" s="76">
        <f t="shared" si="12"/>
        <v>4</v>
      </c>
      <c r="J16" s="75">
        <f t="shared" si="5"/>
        <v>0</v>
      </c>
      <c r="K16" s="76">
        <f t="shared" si="13"/>
        <v>4</v>
      </c>
      <c r="L16" s="41"/>
      <c r="M16" s="10">
        <v>11.8</v>
      </c>
      <c r="N16" s="11">
        <f>RANK(M16,M$8:M$36)</f>
        <v>14</v>
      </c>
      <c r="O16" s="10">
        <v>11.75</v>
      </c>
      <c r="P16" s="11">
        <f>RANK(O16,O$8:O$36)</f>
        <v>1</v>
      </c>
      <c r="Q16" s="10">
        <f t="shared" si="8"/>
        <v>23.55</v>
      </c>
      <c r="R16" s="11">
        <f>RANK(Q16,Q$8:Q$36)</f>
        <v>8</v>
      </c>
      <c r="S16" s="91">
        <f t="shared" si="10"/>
        <v>23.55</v>
      </c>
      <c r="T16" s="11">
        <f t="shared" si="2"/>
        <v>13</v>
      </c>
      <c r="U16" s="11">
        <v>2</v>
      </c>
      <c r="V16" s="10">
        <f t="shared" ref="V16:V17" si="14">LARGE(S$12:S$15,U16)</f>
        <v>23.5</v>
      </c>
      <c r="W16" s="10"/>
    </row>
    <row r="17" spans="1:23" s="16" customFormat="1" ht="25" customHeight="1" x14ac:dyDescent="0.35">
      <c r="A17" s="1">
        <v>145</v>
      </c>
      <c r="B17" s="1">
        <v>2011</v>
      </c>
      <c r="C17" s="1" t="s">
        <v>60</v>
      </c>
      <c r="D17" t="s">
        <v>286</v>
      </c>
      <c r="E17" t="s">
        <v>103</v>
      </c>
      <c r="F17" s="75">
        <v>0</v>
      </c>
      <c r="G17" s="76">
        <f t="shared" si="11"/>
        <v>11</v>
      </c>
      <c r="H17" s="75">
        <v>0</v>
      </c>
      <c r="I17" s="76">
        <f t="shared" si="12"/>
        <v>4</v>
      </c>
      <c r="J17" s="75">
        <f t="shared" si="5"/>
        <v>0</v>
      </c>
      <c r="K17" s="76">
        <f t="shared" si="13"/>
        <v>4</v>
      </c>
      <c r="L17" s="41"/>
      <c r="M17" s="10">
        <v>12.2</v>
      </c>
      <c r="N17" s="11">
        <f>RANK(M17,M$8:M$36)</f>
        <v>7</v>
      </c>
      <c r="O17" s="10">
        <v>11.55</v>
      </c>
      <c r="P17" s="11">
        <f>RANK(O17,O$8:O$36)</f>
        <v>6</v>
      </c>
      <c r="Q17" s="10">
        <f t="shared" si="8"/>
        <v>23.75</v>
      </c>
      <c r="R17" s="11">
        <f>RANK(Q17,Q$8:Q$36)</f>
        <v>5</v>
      </c>
      <c r="S17" s="91">
        <f t="shared" si="10"/>
        <v>23.75</v>
      </c>
      <c r="T17" s="11">
        <f t="shared" si="2"/>
        <v>7</v>
      </c>
      <c r="U17" s="11">
        <v>3</v>
      </c>
      <c r="V17" s="10">
        <f t="shared" si="14"/>
        <v>23.45</v>
      </c>
      <c r="W17" s="10">
        <f>SUM(V15:V17)</f>
        <v>70.7</v>
      </c>
    </row>
    <row r="18" spans="1:23" s="16" customFormat="1" ht="25" customHeight="1" x14ac:dyDescent="0.35">
      <c r="A18" s="1">
        <v>146</v>
      </c>
      <c r="B18" s="1">
        <v>2012</v>
      </c>
      <c r="C18" s="1" t="s">
        <v>155</v>
      </c>
      <c r="D18" t="s">
        <v>192</v>
      </c>
      <c r="E18" t="s">
        <v>103</v>
      </c>
      <c r="F18" s="10">
        <v>10.5</v>
      </c>
      <c r="G18" s="11">
        <f t="shared" ref="G18:G23" si="15">RANK(F18,F$8:F$36)</f>
        <v>14</v>
      </c>
      <c r="H18" s="10">
        <v>11.4</v>
      </c>
      <c r="I18" s="11">
        <f t="shared" ref="I18:I23" si="16">RANK(H18,H$8:H$36)</f>
        <v>7</v>
      </c>
      <c r="J18" s="10">
        <f t="shared" si="5"/>
        <v>21.9</v>
      </c>
      <c r="K18" s="11">
        <f t="shared" ref="K18:K23" si="17">RANK(J18,J$8:J$36)</f>
        <v>13</v>
      </c>
      <c r="L18" s="41"/>
      <c r="M18" s="75">
        <v>0</v>
      </c>
      <c r="N18" s="76">
        <f t="shared" si="6"/>
        <v>9</v>
      </c>
      <c r="O18" s="75">
        <v>0</v>
      </c>
      <c r="P18" s="76">
        <f t="shared" si="7"/>
        <v>5</v>
      </c>
      <c r="Q18" s="75">
        <f t="shared" si="8"/>
        <v>0</v>
      </c>
      <c r="R18" s="76">
        <f t="shared" si="9"/>
        <v>5</v>
      </c>
      <c r="S18" s="91">
        <f t="shared" si="10"/>
        <v>21.9</v>
      </c>
      <c r="T18" s="11">
        <f t="shared" si="2"/>
        <v>28</v>
      </c>
      <c r="U18" s="38"/>
    </row>
    <row r="19" spans="1:23" s="16" customFormat="1" ht="25" customHeight="1" x14ac:dyDescent="0.35">
      <c r="A19" s="1">
        <v>147</v>
      </c>
      <c r="B19" s="1">
        <v>2012</v>
      </c>
      <c r="C19" s="1" t="s">
        <v>247</v>
      </c>
      <c r="D19" t="s">
        <v>287</v>
      </c>
      <c r="E19" t="s">
        <v>206</v>
      </c>
      <c r="F19" s="10">
        <v>12</v>
      </c>
      <c r="G19" s="11">
        <f t="shared" si="15"/>
        <v>8</v>
      </c>
      <c r="H19" s="10">
        <v>11.6</v>
      </c>
      <c r="I19" s="11">
        <f t="shared" si="16"/>
        <v>3</v>
      </c>
      <c r="J19" s="10">
        <f t="shared" si="5"/>
        <v>23.6</v>
      </c>
      <c r="K19" s="11">
        <f t="shared" si="17"/>
        <v>5</v>
      </c>
      <c r="L19" s="41"/>
      <c r="M19" s="75">
        <v>0</v>
      </c>
      <c r="N19" s="76">
        <f t="shared" si="6"/>
        <v>9</v>
      </c>
      <c r="O19" s="75">
        <v>0</v>
      </c>
      <c r="P19" s="76">
        <f t="shared" si="7"/>
        <v>5</v>
      </c>
      <c r="Q19" s="75">
        <f t="shared" si="8"/>
        <v>0</v>
      </c>
      <c r="R19" s="76">
        <f t="shared" si="9"/>
        <v>5</v>
      </c>
      <c r="S19" s="91">
        <f t="shared" si="10"/>
        <v>23.6</v>
      </c>
      <c r="T19" s="11">
        <f t="shared" si="2"/>
        <v>11</v>
      </c>
      <c r="U19" s="108" t="s">
        <v>114</v>
      </c>
      <c r="V19" s="108"/>
      <c r="W19" s="108"/>
    </row>
    <row r="20" spans="1:23" s="16" customFormat="1" ht="25" customHeight="1" x14ac:dyDescent="0.35">
      <c r="A20" s="1">
        <v>148</v>
      </c>
      <c r="B20" s="1">
        <v>2012</v>
      </c>
      <c r="C20" s="1" t="s">
        <v>155</v>
      </c>
      <c r="D20" t="s">
        <v>288</v>
      </c>
      <c r="E20" t="s">
        <v>206</v>
      </c>
      <c r="F20" s="10">
        <v>12.4</v>
      </c>
      <c r="G20" s="11">
        <f t="shared" si="15"/>
        <v>2</v>
      </c>
      <c r="H20" s="10">
        <v>10.65</v>
      </c>
      <c r="I20" s="11">
        <f t="shared" si="16"/>
        <v>10</v>
      </c>
      <c r="J20" s="10">
        <f t="shared" si="5"/>
        <v>23.05</v>
      </c>
      <c r="K20" s="11">
        <f t="shared" si="17"/>
        <v>9</v>
      </c>
      <c r="L20" s="41"/>
      <c r="M20" s="75">
        <v>0</v>
      </c>
      <c r="N20" s="76">
        <f t="shared" si="6"/>
        <v>9</v>
      </c>
      <c r="O20" s="75">
        <v>0</v>
      </c>
      <c r="P20" s="76">
        <f t="shared" si="7"/>
        <v>5</v>
      </c>
      <c r="Q20" s="75">
        <f t="shared" si="8"/>
        <v>0</v>
      </c>
      <c r="R20" s="76">
        <f t="shared" si="9"/>
        <v>5</v>
      </c>
      <c r="S20" s="91">
        <f t="shared" si="10"/>
        <v>23.05</v>
      </c>
      <c r="T20" s="11">
        <f t="shared" si="2"/>
        <v>22</v>
      </c>
      <c r="U20" s="11">
        <v>1</v>
      </c>
      <c r="V20" s="10">
        <f>LARGE(S$16:S$18,U20)</f>
        <v>23.75</v>
      </c>
      <c r="W20" s="10"/>
    </row>
    <row r="21" spans="1:23" s="16" customFormat="1" ht="25" customHeight="1" x14ac:dyDescent="0.35">
      <c r="A21" s="1">
        <v>149</v>
      </c>
      <c r="B21" s="1">
        <v>2012</v>
      </c>
      <c r="C21" s="1" t="s">
        <v>289</v>
      </c>
      <c r="D21" t="s">
        <v>290</v>
      </c>
      <c r="E21" t="s">
        <v>206</v>
      </c>
      <c r="F21" s="10">
        <v>11.7</v>
      </c>
      <c r="G21" s="11">
        <f t="shared" si="15"/>
        <v>13</v>
      </c>
      <c r="H21" s="10">
        <v>10.6</v>
      </c>
      <c r="I21" s="11">
        <f t="shared" si="16"/>
        <v>12</v>
      </c>
      <c r="J21" s="10">
        <f t="shared" si="5"/>
        <v>22.299999999999997</v>
      </c>
      <c r="K21" s="11">
        <f t="shared" si="17"/>
        <v>12</v>
      </c>
      <c r="L21" s="41"/>
      <c r="M21" s="75">
        <v>0</v>
      </c>
      <c r="N21" s="76">
        <f t="shared" si="6"/>
        <v>9</v>
      </c>
      <c r="O21" s="75">
        <v>0</v>
      </c>
      <c r="P21" s="76">
        <f t="shared" si="7"/>
        <v>5</v>
      </c>
      <c r="Q21" s="75">
        <f t="shared" si="8"/>
        <v>0</v>
      </c>
      <c r="R21" s="76">
        <f t="shared" si="9"/>
        <v>5</v>
      </c>
      <c r="S21" s="91">
        <f t="shared" si="10"/>
        <v>22.299999999999997</v>
      </c>
      <c r="T21" s="11">
        <f t="shared" si="2"/>
        <v>27</v>
      </c>
      <c r="U21" s="11">
        <v>2</v>
      </c>
      <c r="V21" s="10">
        <f t="shared" ref="V21:V22" si="18">LARGE(S$16:S$18,U21)</f>
        <v>23.55</v>
      </c>
      <c r="W21" s="10"/>
    </row>
    <row r="22" spans="1:23" ht="25" customHeight="1" x14ac:dyDescent="0.35">
      <c r="A22" s="1">
        <v>150</v>
      </c>
      <c r="B22" s="1">
        <v>2012</v>
      </c>
      <c r="C22" s="1" t="s">
        <v>260</v>
      </c>
      <c r="D22" t="s">
        <v>291</v>
      </c>
      <c r="E22" t="s">
        <v>206</v>
      </c>
      <c r="F22" s="10">
        <v>12.2</v>
      </c>
      <c r="G22" s="11">
        <f t="shared" si="15"/>
        <v>4</v>
      </c>
      <c r="H22" s="10">
        <v>11.55</v>
      </c>
      <c r="I22" s="11">
        <f t="shared" si="16"/>
        <v>5</v>
      </c>
      <c r="J22" s="10">
        <f t="shared" si="5"/>
        <v>23.75</v>
      </c>
      <c r="K22" s="11">
        <f t="shared" si="17"/>
        <v>3</v>
      </c>
      <c r="L22" s="41"/>
      <c r="M22" s="75">
        <v>0</v>
      </c>
      <c r="N22" s="76">
        <f t="shared" si="6"/>
        <v>9</v>
      </c>
      <c r="O22" s="75">
        <v>0</v>
      </c>
      <c r="P22" s="76">
        <f t="shared" si="7"/>
        <v>5</v>
      </c>
      <c r="Q22" s="75">
        <f t="shared" si="8"/>
        <v>0</v>
      </c>
      <c r="R22" s="76">
        <f t="shared" si="9"/>
        <v>5</v>
      </c>
      <c r="S22" s="91">
        <f t="shared" si="10"/>
        <v>23.75</v>
      </c>
      <c r="T22" s="11">
        <f t="shared" si="2"/>
        <v>7</v>
      </c>
      <c r="U22" s="11">
        <v>3</v>
      </c>
      <c r="V22" s="10">
        <f t="shared" si="18"/>
        <v>21.9</v>
      </c>
      <c r="W22" s="10">
        <f>SUM(V20:V22)</f>
        <v>69.199999999999989</v>
      </c>
    </row>
    <row r="23" spans="1:23" ht="26.25" customHeight="1" x14ac:dyDescent="0.35">
      <c r="A23" s="1">
        <v>151</v>
      </c>
      <c r="B23" s="1">
        <v>2012</v>
      </c>
      <c r="C23" s="1" t="s">
        <v>157</v>
      </c>
      <c r="D23" t="s">
        <v>292</v>
      </c>
      <c r="E23" t="s">
        <v>206</v>
      </c>
      <c r="F23" s="10">
        <v>12.1</v>
      </c>
      <c r="G23" s="11">
        <f t="shared" si="15"/>
        <v>5</v>
      </c>
      <c r="H23" s="10">
        <v>11.65</v>
      </c>
      <c r="I23" s="11">
        <f t="shared" si="16"/>
        <v>1</v>
      </c>
      <c r="J23" s="10">
        <f t="shared" si="5"/>
        <v>23.75</v>
      </c>
      <c r="K23" s="11">
        <f t="shared" si="17"/>
        <v>3</v>
      </c>
      <c r="L23" s="41"/>
      <c r="M23" s="75">
        <v>0</v>
      </c>
      <c r="N23" s="76">
        <f t="shared" si="6"/>
        <v>9</v>
      </c>
      <c r="O23" s="75">
        <v>0</v>
      </c>
      <c r="P23" s="76">
        <f t="shared" si="7"/>
        <v>5</v>
      </c>
      <c r="Q23" s="75">
        <f t="shared" si="8"/>
        <v>0</v>
      </c>
      <c r="R23" s="76">
        <f t="shared" si="9"/>
        <v>5</v>
      </c>
      <c r="S23" s="91">
        <f t="shared" si="10"/>
        <v>23.75</v>
      </c>
      <c r="T23" s="11">
        <f t="shared" si="2"/>
        <v>7</v>
      </c>
    </row>
    <row r="24" spans="1:23" ht="21" customHeight="1" x14ac:dyDescent="0.35">
      <c r="A24" s="1">
        <v>152</v>
      </c>
      <c r="B24" s="1">
        <v>2011</v>
      </c>
      <c r="C24" s="1" t="s">
        <v>293</v>
      </c>
      <c r="D24" t="s">
        <v>294</v>
      </c>
      <c r="E24" t="s">
        <v>68</v>
      </c>
      <c r="F24" s="75">
        <v>0</v>
      </c>
      <c r="G24" s="76">
        <f t="shared" si="11"/>
        <v>11</v>
      </c>
      <c r="H24" s="75">
        <v>0</v>
      </c>
      <c r="I24" s="76">
        <f t="shared" si="12"/>
        <v>4</v>
      </c>
      <c r="J24" s="75">
        <f t="shared" si="5"/>
        <v>0</v>
      </c>
      <c r="K24" s="76">
        <f t="shared" si="13"/>
        <v>4</v>
      </c>
      <c r="L24" s="41"/>
      <c r="M24" s="10">
        <v>11.65</v>
      </c>
      <c r="N24" s="11">
        <f>RANK(M24,M$8:M$36)</f>
        <v>15</v>
      </c>
      <c r="O24" s="10">
        <v>11.6</v>
      </c>
      <c r="P24" s="11">
        <f>RANK(O24,O$8:O$36)</f>
        <v>4</v>
      </c>
      <c r="Q24" s="10">
        <f t="shared" si="8"/>
        <v>23.25</v>
      </c>
      <c r="R24" s="11">
        <f>RANK(Q24,Q$8:Q$36)</f>
        <v>12</v>
      </c>
      <c r="S24" s="91">
        <f t="shared" si="10"/>
        <v>23.25</v>
      </c>
      <c r="T24" s="11">
        <f t="shared" si="2"/>
        <v>20</v>
      </c>
    </row>
    <row r="25" spans="1:23" ht="24.75" customHeight="1" x14ac:dyDescent="0.35">
      <c r="A25" s="1">
        <v>153</v>
      </c>
      <c r="B25" s="1">
        <v>2012</v>
      </c>
      <c r="C25" s="1" t="s">
        <v>153</v>
      </c>
      <c r="D25" t="s">
        <v>295</v>
      </c>
      <c r="E25" t="s">
        <v>68</v>
      </c>
      <c r="F25" s="10">
        <v>12.55</v>
      </c>
      <c r="G25" s="11">
        <f>RANK(F25,F$8:F$36)</f>
        <v>1</v>
      </c>
      <c r="H25" s="10">
        <v>11.6</v>
      </c>
      <c r="I25" s="11">
        <f>RANK(H25,H$8:H$36)</f>
        <v>3</v>
      </c>
      <c r="J25" s="10">
        <f t="shared" si="5"/>
        <v>24.15</v>
      </c>
      <c r="K25" s="11">
        <f>RANK(J25,J$8:J$36)</f>
        <v>1</v>
      </c>
      <c r="L25" s="41"/>
      <c r="M25" s="75">
        <v>0</v>
      </c>
      <c r="N25" s="76">
        <f t="shared" si="6"/>
        <v>9</v>
      </c>
      <c r="O25" s="75">
        <v>0</v>
      </c>
      <c r="P25" s="76">
        <f t="shared" si="7"/>
        <v>5</v>
      </c>
      <c r="Q25" s="75">
        <f t="shared" si="8"/>
        <v>0</v>
      </c>
      <c r="R25" s="76">
        <f t="shared" si="9"/>
        <v>5</v>
      </c>
      <c r="S25" s="91">
        <f t="shared" si="10"/>
        <v>24.15</v>
      </c>
      <c r="T25" s="95">
        <f t="shared" si="2"/>
        <v>2</v>
      </c>
    </row>
    <row r="26" spans="1:23" ht="25" customHeight="1" x14ac:dyDescent="0.35">
      <c r="A26" s="1">
        <v>154</v>
      </c>
      <c r="B26" s="1">
        <v>2011</v>
      </c>
      <c r="C26" s="1" t="s">
        <v>296</v>
      </c>
      <c r="D26" t="s">
        <v>278</v>
      </c>
      <c r="E26" t="s">
        <v>68</v>
      </c>
      <c r="F26" s="75">
        <v>0</v>
      </c>
      <c r="G26" s="76">
        <f t="shared" si="11"/>
        <v>11</v>
      </c>
      <c r="H26" s="75">
        <v>0</v>
      </c>
      <c r="I26" s="76">
        <f t="shared" si="12"/>
        <v>4</v>
      </c>
      <c r="J26" s="75">
        <f t="shared" si="5"/>
        <v>0</v>
      </c>
      <c r="K26" s="76">
        <f t="shared" si="13"/>
        <v>4</v>
      </c>
      <c r="L26" s="41"/>
      <c r="M26" s="10">
        <v>12.3</v>
      </c>
      <c r="N26" s="11">
        <f>RANK(M26,M$8:M$36)</f>
        <v>4</v>
      </c>
      <c r="O26" s="10">
        <v>11.65</v>
      </c>
      <c r="P26" s="11">
        <f>RANK(O26,O$8:O$36)</f>
        <v>2</v>
      </c>
      <c r="Q26" s="10">
        <f t="shared" si="8"/>
        <v>23.950000000000003</v>
      </c>
      <c r="R26" s="11">
        <f>RANK(Q26,Q$8:Q$36)</f>
        <v>2</v>
      </c>
      <c r="S26" s="91">
        <f t="shared" si="10"/>
        <v>23.950000000000003</v>
      </c>
      <c r="T26" s="11">
        <f t="shared" si="2"/>
        <v>3</v>
      </c>
    </row>
    <row r="27" spans="1:23" ht="25" customHeight="1" x14ac:dyDescent="0.35">
      <c r="A27" s="1">
        <v>155</v>
      </c>
      <c r="B27" s="1">
        <v>2011</v>
      </c>
      <c r="C27" s="1" t="s">
        <v>70</v>
      </c>
      <c r="D27" t="s">
        <v>187</v>
      </c>
      <c r="E27" t="s">
        <v>68</v>
      </c>
      <c r="F27" s="75">
        <v>0</v>
      </c>
      <c r="G27" s="76">
        <f t="shared" si="11"/>
        <v>11</v>
      </c>
      <c r="H27" s="75">
        <v>0</v>
      </c>
      <c r="I27" s="76">
        <f t="shared" si="12"/>
        <v>4</v>
      </c>
      <c r="J27" s="75">
        <f t="shared" si="5"/>
        <v>0</v>
      </c>
      <c r="K27" s="76">
        <f t="shared" si="13"/>
        <v>4</v>
      </c>
      <c r="L27" s="41"/>
      <c r="M27" s="10">
        <v>12.7</v>
      </c>
      <c r="N27" s="11">
        <f>RANK(M27,M$8:M$36)</f>
        <v>1</v>
      </c>
      <c r="O27" s="10">
        <v>11.65</v>
      </c>
      <c r="P27" s="11">
        <f>RANK(O27,O$8:O$36)</f>
        <v>2</v>
      </c>
      <c r="Q27" s="10">
        <f t="shared" si="8"/>
        <v>24.35</v>
      </c>
      <c r="R27" s="11">
        <f>RANK(Q27,Q$8:Q$36)</f>
        <v>1</v>
      </c>
      <c r="S27" s="91">
        <f t="shared" si="10"/>
        <v>24.35</v>
      </c>
      <c r="T27" s="89">
        <f t="shared" si="2"/>
        <v>1</v>
      </c>
    </row>
    <row r="28" spans="1:23" ht="25" customHeight="1" x14ac:dyDescent="0.35">
      <c r="A28" s="1">
        <v>156</v>
      </c>
      <c r="B28" s="1">
        <v>2011</v>
      </c>
      <c r="C28" s="1" t="s">
        <v>297</v>
      </c>
      <c r="D28" t="s">
        <v>59</v>
      </c>
      <c r="E28" t="s">
        <v>104</v>
      </c>
      <c r="F28" s="75">
        <v>0</v>
      </c>
      <c r="G28" s="76">
        <f t="shared" si="11"/>
        <v>11</v>
      </c>
      <c r="H28" s="75">
        <v>0</v>
      </c>
      <c r="I28" s="76">
        <f t="shared" si="12"/>
        <v>4</v>
      </c>
      <c r="J28" s="75">
        <f t="shared" si="5"/>
        <v>0</v>
      </c>
      <c r="K28" s="76">
        <f t="shared" si="13"/>
        <v>4</v>
      </c>
      <c r="L28" s="41"/>
      <c r="M28" s="10">
        <v>11.85</v>
      </c>
      <c r="N28" s="11">
        <f>RANK(M28,M$8:M$36)</f>
        <v>13</v>
      </c>
      <c r="O28" s="10">
        <v>11.3</v>
      </c>
      <c r="P28" s="11">
        <f>RANK(O28,O$8:O$36)</f>
        <v>11</v>
      </c>
      <c r="Q28" s="10">
        <f t="shared" si="8"/>
        <v>23.15</v>
      </c>
      <c r="R28" s="11">
        <f>RANK(Q28,Q$8:Q$36)</f>
        <v>13</v>
      </c>
      <c r="S28" s="91">
        <f t="shared" si="10"/>
        <v>23.15</v>
      </c>
      <c r="T28" s="11">
        <f t="shared" si="2"/>
        <v>21</v>
      </c>
      <c r="U28" s="108" t="s">
        <v>274</v>
      </c>
      <c r="V28" s="108"/>
      <c r="W28" s="108"/>
    </row>
    <row r="29" spans="1:23" ht="25" customHeight="1" x14ac:dyDescent="0.35">
      <c r="A29" s="1">
        <v>157</v>
      </c>
      <c r="B29" s="1">
        <v>2012</v>
      </c>
      <c r="C29" s="1" t="s">
        <v>298</v>
      </c>
      <c r="D29" t="s">
        <v>299</v>
      </c>
      <c r="E29" t="s">
        <v>104</v>
      </c>
      <c r="F29" s="10">
        <v>12.1</v>
      </c>
      <c r="G29" s="11">
        <f>RANK(F29,F$8:F$36)</f>
        <v>5</v>
      </c>
      <c r="H29" s="10">
        <v>11.25</v>
      </c>
      <c r="I29" s="11">
        <f>RANK(H29,H$8:H$36)</f>
        <v>9</v>
      </c>
      <c r="J29" s="10">
        <f t="shared" si="5"/>
        <v>23.35</v>
      </c>
      <c r="K29" s="11">
        <f>RANK(J29,J$8:J$36)</f>
        <v>7</v>
      </c>
      <c r="L29" s="41"/>
      <c r="M29" s="75">
        <v>0</v>
      </c>
      <c r="N29" s="76">
        <f t="shared" si="6"/>
        <v>9</v>
      </c>
      <c r="O29" s="75">
        <v>0</v>
      </c>
      <c r="P29" s="76">
        <f t="shared" si="7"/>
        <v>5</v>
      </c>
      <c r="Q29" s="75">
        <f t="shared" si="8"/>
        <v>0</v>
      </c>
      <c r="R29" s="76">
        <f t="shared" si="9"/>
        <v>5</v>
      </c>
      <c r="S29" s="91">
        <f t="shared" si="10"/>
        <v>23.35</v>
      </c>
      <c r="T29" s="11">
        <f t="shared" si="2"/>
        <v>18</v>
      </c>
      <c r="U29" s="11">
        <v>1</v>
      </c>
      <c r="V29" s="10">
        <f>LARGE(S$19:S$23,U29)</f>
        <v>23.75</v>
      </c>
      <c r="W29" s="10"/>
    </row>
    <row r="30" spans="1:23" ht="25" customHeight="1" x14ac:dyDescent="0.35">
      <c r="A30" s="1">
        <v>158</v>
      </c>
      <c r="B30" s="1">
        <v>2012</v>
      </c>
      <c r="C30" s="1" t="s">
        <v>300</v>
      </c>
      <c r="D30" t="s">
        <v>301</v>
      </c>
      <c r="E30" t="s">
        <v>125</v>
      </c>
      <c r="F30" s="10">
        <v>12.3</v>
      </c>
      <c r="G30" s="11">
        <f>RANK(F30,F$8:F$36)</f>
        <v>3</v>
      </c>
      <c r="H30" s="10">
        <v>11.65</v>
      </c>
      <c r="I30" s="11">
        <f>RANK(H30,H$8:H$36)</f>
        <v>1</v>
      </c>
      <c r="J30" s="10">
        <f t="shared" si="5"/>
        <v>23.950000000000003</v>
      </c>
      <c r="K30" s="11">
        <f>RANK(J30,J$8:J$36)</f>
        <v>2</v>
      </c>
      <c r="L30" s="41"/>
      <c r="M30" s="75">
        <v>0</v>
      </c>
      <c r="N30" s="76">
        <f t="shared" si="6"/>
        <v>9</v>
      </c>
      <c r="O30" s="75">
        <v>0</v>
      </c>
      <c r="P30" s="76">
        <f t="shared" si="7"/>
        <v>5</v>
      </c>
      <c r="Q30" s="75">
        <f t="shared" si="8"/>
        <v>0</v>
      </c>
      <c r="R30" s="76">
        <f t="shared" si="9"/>
        <v>5</v>
      </c>
      <c r="S30" s="91">
        <f t="shared" si="10"/>
        <v>23.950000000000003</v>
      </c>
      <c r="T30" s="11">
        <f t="shared" si="2"/>
        <v>3</v>
      </c>
      <c r="U30" s="11">
        <v>2</v>
      </c>
      <c r="V30" s="10">
        <f t="shared" ref="V30:V31" si="19">LARGE(S$19:S$23,U30)</f>
        <v>23.75</v>
      </c>
      <c r="W30" s="10"/>
    </row>
    <row r="31" spans="1:23" ht="25" customHeight="1" x14ac:dyDescent="0.35">
      <c r="A31" s="1">
        <v>159</v>
      </c>
      <c r="B31" s="1">
        <v>2011</v>
      </c>
      <c r="C31" s="67" t="s">
        <v>302</v>
      </c>
      <c r="D31" s="62" t="s">
        <v>303</v>
      </c>
      <c r="E31" s="62" t="s">
        <v>67</v>
      </c>
      <c r="F31" s="75">
        <v>0</v>
      </c>
      <c r="G31" s="76">
        <f t="shared" si="11"/>
        <v>11</v>
      </c>
      <c r="H31" s="75">
        <v>0</v>
      </c>
      <c r="I31" s="76">
        <f t="shared" si="12"/>
        <v>4</v>
      </c>
      <c r="J31" s="75">
        <f t="shared" si="5"/>
        <v>0</v>
      </c>
      <c r="K31" s="76">
        <f t="shared" si="13"/>
        <v>4</v>
      </c>
      <c r="L31" s="41"/>
      <c r="M31" s="10">
        <v>12.5</v>
      </c>
      <c r="N31" s="11">
        <f>RANK(M31,M$8:M$36)</f>
        <v>2</v>
      </c>
      <c r="O31" s="10">
        <v>11.45</v>
      </c>
      <c r="P31" s="11">
        <f>RANK(O31,O$8:O$36)</f>
        <v>9</v>
      </c>
      <c r="Q31" s="10">
        <f t="shared" si="8"/>
        <v>23.95</v>
      </c>
      <c r="R31" s="11">
        <f>RANK(Q31,Q$8:Q$36)</f>
        <v>3</v>
      </c>
      <c r="S31" s="91">
        <f t="shared" si="10"/>
        <v>23.95</v>
      </c>
      <c r="T31" s="11">
        <f t="shared" si="2"/>
        <v>5</v>
      </c>
      <c r="U31" s="11">
        <v>3</v>
      </c>
      <c r="V31" s="10">
        <f t="shared" si="19"/>
        <v>23.6</v>
      </c>
      <c r="W31" s="10">
        <f>SUM(V29:V31)</f>
        <v>71.099999999999994</v>
      </c>
    </row>
    <row r="32" spans="1:23" ht="25" customHeight="1" x14ac:dyDescent="0.35">
      <c r="A32" s="1">
        <v>160</v>
      </c>
      <c r="B32" s="1">
        <v>2011</v>
      </c>
      <c r="C32" s="67" t="s">
        <v>304</v>
      </c>
      <c r="D32" s="62" t="s">
        <v>305</v>
      </c>
      <c r="E32" s="62" t="s">
        <v>67</v>
      </c>
      <c r="F32" s="75">
        <v>0</v>
      </c>
      <c r="G32" s="76">
        <f t="shared" si="11"/>
        <v>11</v>
      </c>
      <c r="H32" s="75">
        <v>0</v>
      </c>
      <c r="I32" s="76">
        <f t="shared" si="12"/>
        <v>4</v>
      </c>
      <c r="J32" s="75">
        <f t="shared" si="5"/>
        <v>0</v>
      </c>
      <c r="K32" s="76">
        <f t="shared" si="13"/>
        <v>4</v>
      </c>
      <c r="L32" s="41"/>
      <c r="M32" s="10">
        <v>12.3</v>
      </c>
      <c r="N32" s="11">
        <f>RANK(M32,M$8:M$36)</f>
        <v>4</v>
      </c>
      <c r="O32" s="10">
        <v>11.55</v>
      </c>
      <c r="P32" s="11">
        <f>RANK(O32,O$8:O$36)</f>
        <v>6</v>
      </c>
      <c r="Q32" s="10">
        <f t="shared" si="8"/>
        <v>23.85</v>
      </c>
      <c r="R32" s="11">
        <f>RANK(Q32,Q$8:Q$36)</f>
        <v>4</v>
      </c>
      <c r="S32" s="91">
        <f t="shared" si="10"/>
        <v>23.85</v>
      </c>
      <c r="T32" s="11">
        <f t="shared" si="2"/>
        <v>6</v>
      </c>
    </row>
    <row r="33" spans="1:20" ht="25" customHeight="1" x14ac:dyDescent="0.35">
      <c r="A33" s="1">
        <v>161</v>
      </c>
      <c r="B33" s="1">
        <v>2011</v>
      </c>
      <c r="C33" s="68" t="s">
        <v>60</v>
      </c>
      <c r="D33" s="61" t="s">
        <v>320</v>
      </c>
      <c r="E33" s="61" t="s">
        <v>69</v>
      </c>
      <c r="F33" s="75">
        <v>0</v>
      </c>
      <c r="G33" s="76">
        <f t="shared" si="11"/>
        <v>11</v>
      </c>
      <c r="H33" s="75">
        <v>0</v>
      </c>
      <c r="I33" s="76">
        <f t="shared" si="12"/>
        <v>4</v>
      </c>
      <c r="J33" s="75">
        <f t="shared" si="5"/>
        <v>0</v>
      </c>
      <c r="K33" s="76">
        <f t="shared" si="13"/>
        <v>4</v>
      </c>
      <c r="L33" s="41"/>
      <c r="M33" s="10">
        <v>12.35</v>
      </c>
      <c r="N33" s="11">
        <f>RANK(M33,M$8:M$36)</f>
        <v>3</v>
      </c>
      <c r="O33" s="10">
        <v>11.25</v>
      </c>
      <c r="P33" s="11">
        <f>RANK(O33,O$8:O$36)</f>
        <v>12</v>
      </c>
      <c r="Q33" s="10">
        <f t="shared" si="8"/>
        <v>23.6</v>
      </c>
      <c r="R33" s="11">
        <f>RANK(Q33,Q$8:Q$36)</f>
        <v>7</v>
      </c>
      <c r="S33" s="91">
        <f t="shared" si="10"/>
        <v>23.6</v>
      </c>
      <c r="T33" s="11">
        <f t="shared" si="2"/>
        <v>11</v>
      </c>
    </row>
    <row r="34" spans="1:20" ht="25" customHeight="1" x14ac:dyDescent="0.35">
      <c r="A34" s="1">
        <v>162</v>
      </c>
      <c r="B34" s="1">
        <v>2012</v>
      </c>
      <c r="C34" s="68" t="s">
        <v>321</v>
      </c>
      <c r="D34" s="61" t="s">
        <v>322</v>
      </c>
      <c r="E34" s="61" t="s">
        <v>69</v>
      </c>
      <c r="F34" s="10">
        <v>12</v>
      </c>
      <c r="G34" s="11">
        <f>RANK(F34,F$8:F$36)</f>
        <v>8</v>
      </c>
      <c r="H34" s="10">
        <v>10.65</v>
      </c>
      <c r="I34" s="11">
        <f>RANK(H34,H$8:H$36)</f>
        <v>10</v>
      </c>
      <c r="J34" s="10">
        <f t="shared" si="5"/>
        <v>22.65</v>
      </c>
      <c r="K34" s="11">
        <f>RANK(J34,J$8:J$36)</f>
        <v>10</v>
      </c>
      <c r="L34" s="41"/>
      <c r="M34" s="75">
        <v>0</v>
      </c>
      <c r="N34" s="76">
        <f t="shared" si="6"/>
        <v>9</v>
      </c>
      <c r="O34" s="75">
        <v>0</v>
      </c>
      <c r="P34" s="76">
        <f t="shared" si="7"/>
        <v>5</v>
      </c>
      <c r="Q34" s="75">
        <f t="shared" si="8"/>
        <v>0</v>
      </c>
      <c r="R34" s="76">
        <f t="shared" si="9"/>
        <v>5</v>
      </c>
      <c r="S34" s="91">
        <f t="shared" si="10"/>
        <v>22.65</v>
      </c>
      <c r="T34" s="11">
        <f t="shared" si="2"/>
        <v>24</v>
      </c>
    </row>
    <row r="35" spans="1:20" ht="25" customHeight="1" x14ac:dyDescent="0.35">
      <c r="A35" s="1">
        <v>163</v>
      </c>
      <c r="B35" s="1">
        <v>2012</v>
      </c>
      <c r="C35" s="68" t="s">
        <v>323</v>
      </c>
      <c r="D35" s="61" t="s">
        <v>324</v>
      </c>
      <c r="E35" s="61" t="s">
        <v>69</v>
      </c>
      <c r="F35" s="10">
        <v>12.1</v>
      </c>
      <c r="G35" s="11">
        <f>RANK(F35,F$8:F$36)</f>
        <v>5</v>
      </c>
      <c r="H35" s="10">
        <v>10.5</v>
      </c>
      <c r="I35" s="11">
        <f>RANK(H35,H$8:H$36)</f>
        <v>13</v>
      </c>
      <c r="J35" s="10">
        <f t="shared" si="5"/>
        <v>22.6</v>
      </c>
      <c r="K35" s="11">
        <f>RANK(J35,J$8:J$36)</f>
        <v>11</v>
      </c>
      <c r="L35" s="41"/>
      <c r="M35" s="75">
        <v>0</v>
      </c>
      <c r="N35" s="76">
        <f t="shared" si="6"/>
        <v>9</v>
      </c>
      <c r="O35" s="75">
        <v>0</v>
      </c>
      <c r="P35" s="76">
        <f t="shared" si="7"/>
        <v>5</v>
      </c>
      <c r="Q35" s="75">
        <f t="shared" si="8"/>
        <v>0</v>
      </c>
      <c r="R35" s="76">
        <f t="shared" si="9"/>
        <v>5</v>
      </c>
      <c r="S35" s="91">
        <f t="shared" si="10"/>
        <v>22.6</v>
      </c>
      <c r="T35" s="11">
        <f t="shared" si="2"/>
        <v>25</v>
      </c>
    </row>
    <row r="36" spans="1:20" ht="25" customHeight="1" x14ac:dyDescent="0.35">
      <c r="A36" s="1">
        <v>164</v>
      </c>
      <c r="B36" s="1">
        <v>2011</v>
      </c>
      <c r="C36" s="68" t="s">
        <v>325</v>
      </c>
      <c r="D36" s="61" t="s">
        <v>190</v>
      </c>
      <c r="E36" s="61" t="s">
        <v>69</v>
      </c>
      <c r="F36" s="75">
        <v>0</v>
      </c>
      <c r="G36" s="76">
        <f t="shared" si="11"/>
        <v>11</v>
      </c>
      <c r="H36" s="75">
        <v>0</v>
      </c>
      <c r="I36" s="76">
        <f t="shared" si="12"/>
        <v>4</v>
      </c>
      <c r="J36" s="75">
        <f t="shared" si="5"/>
        <v>0</v>
      </c>
      <c r="K36" s="76">
        <f t="shared" si="13"/>
        <v>4</v>
      </c>
      <c r="L36" s="41"/>
      <c r="M36" s="10">
        <v>12.3</v>
      </c>
      <c r="N36" s="11">
        <f>RANK(M36,M$8:M$36)</f>
        <v>4</v>
      </c>
      <c r="O36" s="10">
        <v>10.1</v>
      </c>
      <c r="P36" s="11">
        <f>RANK(O36,O$8:O$36)</f>
        <v>15</v>
      </c>
      <c r="Q36" s="10">
        <f t="shared" si="8"/>
        <v>22.4</v>
      </c>
      <c r="R36" s="11">
        <f>RANK(Q36,Q$8:Q$36)</f>
        <v>15</v>
      </c>
      <c r="S36" s="91">
        <f t="shared" si="10"/>
        <v>22.4</v>
      </c>
      <c r="T36" s="11">
        <f t="shared" si="2"/>
        <v>26</v>
      </c>
    </row>
  </sheetData>
  <sheetProtection selectLockedCells="1" selectUnlockedCells="1"/>
  <mergeCells count="11">
    <mergeCell ref="B1:O1"/>
    <mergeCell ref="U14:W14"/>
    <mergeCell ref="U28:W28"/>
    <mergeCell ref="U7:W7"/>
    <mergeCell ref="U8:W8"/>
    <mergeCell ref="C2:P2"/>
    <mergeCell ref="C4:P4"/>
    <mergeCell ref="C7:D7"/>
    <mergeCell ref="U19:W19"/>
    <mergeCell ref="F6:J6"/>
    <mergeCell ref="M6:Q6"/>
  </mergeCells>
  <conditionalFormatting sqref="E13:E21">
    <cfRule type="expression" dxfId="131" priority="31" stopIfTrue="1">
      <formula>F13=3</formula>
    </cfRule>
    <cfRule type="expression" dxfId="130" priority="32" stopIfTrue="1">
      <formula>F13=2</formula>
    </cfRule>
    <cfRule type="expression" dxfId="129" priority="33" stopIfTrue="1">
      <formula>F13=1</formula>
    </cfRule>
  </conditionalFormatting>
  <conditionalFormatting sqref="F9 H9 J9 F11 H11 J11 F13 H13 J13 F18:F23 H18:H23 J18:J23 F25 H25 J25 F29:F30 H29:H30 J29:J30 F34:F35 H34:H35 J34:J35">
    <cfRule type="expression" dxfId="128" priority="10" stopIfTrue="1">
      <formula>G9=4</formula>
    </cfRule>
    <cfRule type="expression" dxfId="127" priority="11" stopIfTrue="1">
      <formula>G9=5</formula>
    </cfRule>
    <cfRule type="expression" dxfId="126" priority="12" stopIfTrue="1">
      <formula>G9=6</formula>
    </cfRule>
    <cfRule type="expression" dxfId="125" priority="22" stopIfTrue="1">
      <formula>G9=3</formula>
    </cfRule>
    <cfRule type="expression" dxfId="124" priority="23" stopIfTrue="1">
      <formula>G9=2</formula>
    </cfRule>
    <cfRule type="expression" dxfId="123" priority="24" stopIfTrue="1">
      <formula>G9=1</formula>
    </cfRule>
  </conditionalFormatting>
  <conditionalFormatting sqref="M8 M10 M12 M14:M17 M24 M26:M28 M31:M33 M36">
    <cfRule type="expression" dxfId="122" priority="7" stopIfTrue="1">
      <formula>N8=4</formula>
    </cfRule>
    <cfRule type="expression" dxfId="121" priority="8" stopIfTrue="1">
      <formula>N8=5</formula>
    </cfRule>
    <cfRule type="expression" dxfId="120" priority="9" stopIfTrue="1">
      <formula>N8=6</formula>
    </cfRule>
    <cfRule type="expression" dxfId="119" priority="16" stopIfTrue="1">
      <formula>N8=3</formula>
    </cfRule>
    <cfRule type="expression" dxfId="118" priority="17" stopIfTrue="1">
      <formula>N8=2</formula>
    </cfRule>
    <cfRule type="expression" dxfId="117" priority="18" stopIfTrue="1">
      <formula>N8=1</formula>
    </cfRule>
  </conditionalFormatting>
  <conditionalFormatting sqref="O8 O10 O12 O14:O17 O24 O26:O28 O31:O33 O36">
    <cfRule type="expression" dxfId="116" priority="4" stopIfTrue="1">
      <formula>P8=4</formula>
    </cfRule>
    <cfRule type="expression" dxfId="115" priority="5" stopIfTrue="1">
      <formula>P8=5</formula>
    </cfRule>
    <cfRule type="expression" dxfId="114" priority="6" stopIfTrue="1">
      <formula>P8=6</formula>
    </cfRule>
    <cfRule type="expression" dxfId="113" priority="13" stopIfTrue="1">
      <formula>P8=3</formula>
    </cfRule>
    <cfRule type="expression" dxfId="112" priority="14" stopIfTrue="1">
      <formula>P8=2</formula>
    </cfRule>
    <cfRule type="expression" dxfId="111" priority="15" stopIfTrue="1">
      <formula>P8=1</formula>
    </cfRule>
  </conditionalFormatting>
  <conditionalFormatting sqref="Q8 Q10 Q12 Q14:Q17 Q24 Q26:Q28 Q31:Q33 Q36">
    <cfRule type="expression" dxfId="110" priority="1" stopIfTrue="1">
      <formula>R8=4</formula>
    </cfRule>
    <cfRule type="expression" dxfId="109" priority="2" stopIfTrue="1">
      <formula>R8=5</formula>
    </cfRule>
    <cfRule type="expression" dxfId="108" priority="3" stopIfTrue="1">
      <formula>R8=6</formula>
    </cfRule>
    <cfRule type="expression" dxfId="107" priority="19" stopIfTrue="1">
      <formula>R8=3</formula>
    </cfRule>
    <cfRule type="expression" dxfId="106" priority="20" stopIfTrue="1">
      <formula>R8=2</formula>
    </cfRule>
    <cfRule type="expression" dxfId="105" priority="21" stopIfTrue="1">
      <formula>R8=1</formula>
    </cfRule>
  </conditionalFormatting>
  <printOptions horizontalCentered="1"/>
  <pageMargins left="0.19652777777777777" right="0.19652777777777777" top="0.39374999999999999" bottom="0.19652777777777777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6"/>
  <sheetViews>
    <sheetView topLeftCell="A12" zoomScaleNormal="100" workbookViewId="0">
      <selection activeCell="T20" sqref="T20"/>
    </sheetView>
  </sheetViews>
  <sheetFormatPr defaultColWidth="9" defaultRowHeight="14.5" x14ac:dyDescent="0.35"/>
  <cols>
    <col min="1" max="1" width="4.6328125" style="16" customWidth="1"/>
    <col min="2" max="2" width="5.36328125" style="9" customWidth="1"/>
    <col min="3" max="3" width="9" style="16" customWidth="1"/>
    <col min="4" max="4" width="13.6328125" style="35" customWidth="1"/>
    <col min="5" max="5" width="25.6328125" style="9" customWidth="1"/>
    <col min="6" max="6" width="7.81640625" style="16" customWidth="1"/>
    <col min="7" max="7" width="5.81640625" style="35" customWidth="1"/>
    <col min="8" max="8" width="7.81640625" style="16" customWidth="1"/>
    <col min="9" max="9" width="5.453125" style="16" customWidth="1"/>
    <col min="10" max="10" width="7.1796875" style="16" customWidth="1"/>
    <col min="11" max="11" width="4.6328125" style="16" customWidth="1"/>
    <col min="12" max="12" width="1.81640625" style="16" customWidth="1"/>
    <col min="13" max="13" width="7.1796875" style="16" customWidth="1"/>
    <col min="14" max="14" width="5.6328125" style="16" customWidth="1"/>
    <col min="15" max="15" width="5.453125" style="16" bestFit="1" customWidth="1"/>
    <col min="16" max="16" width="5.1796875" style="16" customWidth="1"/>
    <col min="17" max="17" width="6.36328125" style="11" customWidth="1"/>
    <col min="18" max="18" width="4.453125" style="16" customWidth="1"/>
    <col min="19" max="20" width="6.54296875" style="16" customWidth="1"/>
    <col min="21" max="21" width="4.6328125" style="16" customWidth="1"/>
    <col min="22" max="16384" width="9" style="16"/>
  </cols>
  <sheetData>
    <row r="1" spans="1:25" ht="21" x14ac:dyDescent="0.35">
      <c r="B1" s="109" t="str">
        <f>'U8 Inter'!B1:O1</f>
        <v>General Gymnastics - Floor and Vault Competition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65"/>
      <c r="Q1" s="16"/>
    </row>
    <row r="2" spans="1:25" ht="21" x14ac:dyDescent="0.35">
      <c r="B2" s="16"/>
      <c r="C2" s="110" t="s">
        <v>35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6"/>
    </row>
    <row r="3" spans="1:25" ht="6.75" customHeight="1" x14ac:dyDescent="0.35">
      <c r="B3" s="16"/>
      <c r="C3" s="34"/>
      <c r="D3" s="16"/>
      <c r="M3" s="11"/>
      <c r="Q3" s="16"/>
    </row>
    <row r="4" spans="1:25" x14ac:dyDescent="0.3">
      <c r="B4" s="16"/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6"/>
    </row>
    <row r="5" spans="1:25" ht="8.25" customHeight="1" x14ac:dyDescent="0.35">
      <c r="B5" s="16"/>
      <c r="C5" s="34"/>
      <c r="D5" s="16"/>
      <c r="L5" s="41"/>
      <c r="M5" s="11"/>
      <c r="Q5" s="16"/>
      <c r="U5" s="11"/>
    </row>
    <row r="6" spans="1:25" ht="18.5" customHeight="1" x14ac:dyDescent="0.35">
      <c r="B6" s="16"/>
      <c r="C6" s="34"/>
      <c r="D6" s="16"/>
      <c r="F6" s="116">
        <v>2012</v>
      </c>
      <c r="G6" s="116"/>
      <c r="H6" s="116"/>
      <c r="I6" s="116"/>
      <c r="J6" s="116"/>
      <c r="L6" s="41"/>
      <c r="M6" s="117">
        <v>2011</v>
      </c>
      <c r="N6" s="117"/>
      <c r="O6" s="117"/>
      <c r="P6" s="117"/>
      <c r="Q6" s="117"/>
      <c r="U6" s="11"/>
    </row>
    <row r="7" spans="1:25" ht="67.5" x14ac:dyDescent="0.35">
      <c r="A7" s="16" t="s">
        <v>31</v>
      </c>
      <c r="B7" s="16" t="s">
        <v>185</v>
      </c>
      <c r="C7" s="114" t="s">
        <v>32</v>
      </c>
      <c r="D7" s="114"/>
      <c r="E7" s="5" t="s">
        <v>2</v>
      </c>
      <c r="F7" s="6" t="s">
        <v>3</v>
      </c>
      <c r="G7" s="7" t="s">
        <v>4</v>
      </c>
      <c r="H7" s="6" t="s">
        <v>5</v>
      </c>
      <c r="I7" s="7" t="s">
        <v>4</v>
      </c>
      <c r="J7" s="8" t="s">
        <v>6</v>
      </c>
      <c r="K7" s="7" t="s">
        <v>4</v>
      </c>
      <c r="L7" s="41"/>
      <c r="M7" s="6" t="s">
        <v>3</v>
      </c>
      <c r="N7" s="7" t="s">
        <v>4</v>
      </c>
      <c r="O7" s="6" t="s">
        <v>5</v>
      </c>
      <c r="P7" s="7" t="s">
        <v>4</v>
      </c>
      <c r="Q7" s="8" t="s">
        <v>6</v>
      </c>
      <c r="R7" s="7" t="s">
        <v>4</v>
      </c>
      <c r="S7" s="7" t="s">
        <v>30</v>
      </c>
      <c r="T7" s="7"/>
      <c r="U7" s="108" t="s">
        <v>10</v>
      </c>
      <c r="V7" s="108"/>
      <c r="W7" s="108"/>
      <c r="Y7" s="43"/>
    </row>
    <row r="8" spans="1:25" ht="23" customHeight="1" x14ac:dyDescent="0.35">
      <c r="A8" s="1">
        <v>165</v>
      </c>
      <c r="B8" s="1">
        <v>2012</v>
      </c>
      <c r="C8" t="s">
        <v>132</v>
      </c>
      <c r="D8" t="s">
        <v>306</v>
      </c>
      <c r="E8" t="s">
        <v>421</v>
      </c>
      <c r="F8" s="10">
        <v>11.65</v>
      </c>
      <c r="G8" s="11">
        <f t="shared" ref="G8:G28" si="0">RANK(F8,F$8:F$29)</f>
        <v>12</v>
      </c>
      <c r="H8" s="10">
        <v>12.35</v>
      </c>
      <c r="I8" s="11">
        <f t="shared" ref="I8:I29" si="1">RANK(H8,H$8:H$29)</f>
        <v>5</v>
      </c>
      <c r="J8" s="10">
        <f t="shared" ref="J8:J12" si="2">F8+H8</f>
        <v>24</v>
      </c>
      <c r="K8" s="11">
        <f t="shared" ref="K8:K29" si="3">RANK(J8,J$8:J$29)</f>
        <v>6</v>
      </c>
      <c r="L8" s="41"/>
      <c r="M8" s="75">
        <v>0</v>
      </c>
      <c r="N8" s="76">
        <f t="shared" ref="N8:N29" si="4">RANK(M8,M$8:M$29)</f>
        <v>10</v>
      </c>
      <c r="O8" s="75">
        <v>0</v>
      </c>
      <c r="P8" s="76">
        <f t="shared" ref="P8:P29" si="5">RANK(O8,O$8:O$29)</f>
        <v>10</v>
      </c>
      <c r="Q8" s="75">
        <f t="shared" ref="Q8:Q12" si="6">M8+O8</f>
        <v>0</v>
      </c>
      <c r="R8" s="76">
        <f t="shared" ref="R8:T29" si="7">RANK(Q8,Q$8:Q$29)</f>
        <v>10</v>
      </c>
      <c r="S8" s="10">
        <f>J8+Q8</f>
        <v>24</v>
      </c>
      <c r="T8" s="11">
        <f t="shared" si="7"/>
        <v>12</v>
      </c>
      <c r="U8" s="108" t="s">
        <v>429</v>
      </c>
      <c r="V8" s="108"/>
      <c r="W8" s="108"/>
      <c r="X8" s="7" t="s">
        <v>4</v>
      </c>
      <c r="Y8" s="43"/>
    </row>
    <row r="9" spans="1:25" ht="23" customHeight="1" x14ac:dyDescent="0.35">
      <c r="A9" s="1">
        <v>166</v>
      </c>
      <c r="B9" s="1">
        <v>2012</v>
      </c>
      <c r="C9" t="s">
        <v>307</v>
      </c>
      <c r="D9" t="s">
        <v>220</v>
      </c>
      <c r="E9" t="s">
        <v>421</v>
      </c>
      <c r="F9" s="10">
        <v>11.9</v>
      </c>
      <c r="G9" s="11">
        <f t="shared" si="0"/>
        <v>9</v>
      </c>
      <c r="H9" s="10">
        <v>12.5</v>
      </c>
      <c r="I9" s="11">
        <f t="shared" si="1"/>
        <v>4</v>
      </c>
      <c r="J9" s="10">
        <f t="shared" si="2"/>
        <v>24.4</v>
      </c>
      <c r="K9" s="11">
        <f t="shared" si="3"/>
        <v>4</v>
      </c>
      <c r="L9" s="41"/>
      <c r="M9" s="75">
        <v>0</v>
      </c>
      <c r="N9" s="76">
        <f t="shared" si="4"/>
        <v>10</v>
      </c>
      <c r="O9" s="75">
        <v>0</v>
      </c>
      <c r="P9" s="76">
        <f t="shared" si="5"/>
        <v>10</v>
      </c>
      <c r="Q9" s="75">
        <f t="shared" si="6"/>
        <v>0</v>
      </c>
      <c r="R9" s="76">
        <f t="shared" si="7"/>
        <v>10</v>
      </c>
      <c r="S9" s="10">
        <f t="shared" ref="S9:S12" si="8">J9+Q9</f>
        <v>24.4</v>
      </c>
      <c r="T9" s="11">
        <f t="shared" si="7"/>
        <v>6</v>
      </c>
      <c r="U9" s="11">
        <v>1</v>
      </c>
      <c r="V9" s="10">
        <f>LARGE(S$8:S$11,U9)</f>
        <v>24.4</v>
      </c>
      <c r="W9" s="10"/>
      <c r="X9" s="11"/>
      <c r="Y9" s="43"/>
    </row>
    <row r="10" spans="1:25" ht="23" customHeight="1" x14ac:dyDescent="0.35">
      <c r="A10" s="1">
        <v>167</v>
      </c>
      <c r="B10" s="1">
        <v>2012</v>
      </c>
      <c r="C10" t="s">
        <v>308</v>
      </c>
      <c r="D10" t="s">
        <v>309</v>
      </c>
      <c r="E10" t="s">
        <v>421</v>
      </c>
      <c r="F10" s="10">
        <v>12</v>
      </c>
      <c r="G10" s="11">
        <f t="shared" si="0"/>
        <v>7</v>
      </c>
      <c r="H10" s="10">
        <v>11.3</v>
      </c>
      <c r="I10" s="11">
        <f t="shared" si="1"/>
        <v>8</v>
      </c>
      <c r="J10" s="10">
        <f t="shared" si="2"/>
        <v>23.3</v>
      </c>
      <c r="K10" s="11">
        <f t="shared" si="3"/>
        <v>10</v>
      </c>
      <c r="L10" s="41"/>
      <c r="M10" s="75">
        <v>0</v>
      </c>
      <c r="N10" s="76">
        <f t="shared" si="4"/>
        <v>10</v>
      </c>
      <c r="O10" s="75">
        <v>0</v>
      </c>
      <c r="P10" s="76">
        <f t="shared" si="5"/>
        <v>10</v>
      </c>
      <c r="Q10" s="75">
        <f t="shared" si="6"/>
        <v>0</v>
      </c>
      <c r="R10" s="76">
        <f t="shared" si="7"/>
        <v>10</v>
      </c>
      <c r="S10" s="10">
        <f t="shared" si="8"/>
        <v>23.3</v>
      </c>
      <c r="T10" s="11">
        <f t="shared" si="7"/>
        <v>16</v>
      </c>
      <c r="U10" s="11">
        <v>2</v>
      </c>
      <c r="V10" s="10">
        <f t="shared" ref="V10:V11" si="9">LARGE(S$8:S$11,U10)</f>
        <v>24.4</v>
      </c>
      <c r="W10" s="10"/>
      <c r="X10" s="11"/>
      <c r="Y10" s="43"/>
    </row>
    <row r="11" spans="1:25" ht="23" customHeight="1" x14ac:dyDescent="0.35">
      <c r="A11" s="1">
        <v>168</v>
      </c>
      <c r="B11" s="1">
        <v>2011</v>
      </c>
      <c r="C11" t="s">
        <v>310</v>
      </c>
      <c r="D11" t="s">
        <v>280</v>
      </c>
      <c r="E11" t="s">
        <v>421</v>
      </c>
      <c r="F11" s="75">
        <v>0</v>
      </c>
      <c r="G11" s="76">
        <f t="shared" si="0"/>
        <v>13</v>
      </c>
      <c r="H11" s="75">
        <v>0</v>
      </c>
      <c r="I11" s="76">
        <f t="shared" si="1"/>
        <v>13</v>
      </c>
      <c r="J11" s="75">
        <f t="shared" si="2"/>
        <v>0</v>
      </c>
      <c r="K11" s="76">
        <f t="shared" si="3"/>
        <v>13</v>
      </c>
      <c r="L11" s="41"/>
      <c r="M11" s="10">
        <v>12.05</v>
      </c>
      <c r="N11" s="11">
        <f t="shared" si="4"/>
        <v>4</v>
      </c>
      <c r="O11" s="10">
        <v>12.35</v>
      </c>
      <c r="P11" s="11">
        <f t="shared" si="5"/>
        <v>6</v>
      </c>
      <c r="Q11" s="10">
        <f t="shared" si="6"/>
        <v>24.4</v>
      </c>
      <c r="R11" s="11">
        <f t="shared" si="7"/>
        <v>3</v>
      </c>
      <c r="S11" s="10">
        <f t="shared" si="8"/>
        <v>24.4</v>
      </c>
      <c r="T11" s="11">
        <f t="shared" si="7"/>
        <v>6</v>
      </c>
      <c r="U11" s="11">
        <v>3</v>
      </c>
      <c r="V11" s="10">
        <f t="shared" si="9"/>
        <v>24</v>
      </c>
      <c r="W11" s="10">
        <f>SUM(V9:V11)</f>
        <v>72.8</v>
      </c>
      <c r="X11" s="11" t="e">
        <f>RANK(W11,O$10:O$29)</f>
        <v>#N/A</v>
      </c>
      <c r="Y11" s="43"/>
    </row>
    <row r="12" spans="1:25" ht="23" customHeight="1" x14ac:dyDescent="0.35">
      <c r="A12" s="1">
        <v>169</v>
      </c>
      <c r="B12" s="1">
        <v>2011</v>
      </c>
      <c r="C12" t="s">
        <v>245</v>
      </c>
      <c r="D12" t="s">
        <v>254</v>
      </c>
      <c r="E12" t="s">
        <v>103</v>
      </c>
      <c r="F12" s="75">
        <v>0</v>
      </c>
      <c r="G12" s="76">
        <f t="shared" si="0"/>
        <v>13</v>
      </c>
      <c r="H12" s="75">
        <v>0</v>
      </c>
      <c r="I12" s="76">
        <f t="shared" si="1"/>
        <v>13</v>
      </c>
      <c r="J12" s="75">
        <f t="shared" si="2"/>
        <v>0</v>
      </c>
      <c r="K12" s="76">
        <f t="shared" si="3"/>
        <v>13</v>
      </c>
      <c r="L12" s="41"/>
      <c r="M12" s="10">
        <v>0</v>
      </c>
      <c r="N12" s="11">
        <f t="shared" si="4"/>
        <v>10</v>
      </c>
      <c r="O12" s="10">
        <v>0</v>
      </c>
      <c r="P12" s="11">
        <f t="shared" si="5"/>
        <v>10</v>
      </c>
      <c r="Q12" s="10">
        <f t="shared" si="6"/>
        <v>0</v>
      </c>
      <c r="R12" s="11">
        <f t="shared" si="7"/>
        <v>10</v>
      </c>
      <c r="S12" s="10">
        <f t="shared" si="8"/>
        <v>0</v>
      </c>
      <c r="T12" s="11">
        <f t="shared" si="7"/>
        <v>22</v>
      </c>
      <c r="U12" s="38"/>
      <c r="Y12" s="43"/>
    </row>
    <row r="13" spans="1:25" ht="23" customHeight="1" x14ac:dyDescent="0.35">
      <c r="A13" s="1">
        <v>170</v>
      </c>
      <c r="B13" s="1">
        <v>2012</v>
      </c>
      <c r="C13" t="s">
        <v>194</v>
      </c>
      <c r="D13" t="s">
        <v>75</v>
      </c>
      <c r="E13" t="s">
        <v>103</v>
      </c>
      <c r="F13" s="10">
        <v>12.1</v>
      </c>
      <c r="G13" s="11">
        <f t="shared" si="0"/>
        <v>5</v>
      </c>
      <c r="H13" s="10">
        <v>11.35</v>
      </c>
      <c r="I13" s="11">
        <f t="shared" si="1"/>
        <v>7</v>
      </c>
      <c r="J13" s="10">
        <f t="shared" ref="J13:J29" si="10">F13+H13</f>
        <v>23.45</v>
      </c>
      <c r="K13" s="11">
        <f t="shared" si="3"/>
        <v>7</v>
      </c>
      <c r="L13" s="41"/>
      <c r="M13" s="75">
        <v>0</v>
      </c>
      <c r="N13" s="76">
        <f t="shared" si="4"/>
        <v>10</v>
      </c>
      <c r="O13" s="75">
        <v>0</v>
      </c>
      <c r="P13" s="76">
        <f t="shared" si="5"/>
        <v>10</v>
      </c>
      <c r="Q13" s="75">
        <f t="shared" ref="Q13:Q29" si="11">M13+O13</f>
        <v>0</v>
      </c>
      <c r="R13" s="76">
        <f t="shared" si="7"/>
        <v>10</v>
      </c>
      <c r="S13" s="10">
        <f t="shared" ref="S13:S29" si="12">J13+Q13</f>
        <v>23.45</v>
      </c>
      <c r="T13" s="11">
        <f t="shared" si="7"/>
        <v>13</v>
      </c>
      <c r="U13" s="108" t="s">
        <v>114</v>
      </c>
      <c r="V13" s="108"/>
      <c r="W13" s="108"/>
      <c r="X13" s="7" t="s">
        <v>4</v>
      </c>
      <c r="Y13" s="43"/>
    </row>
    <row r="14" spans="1:25" ht="23" customHeight="1" x14ac:dyDescent="0.35">
      <c r="A14" s="1">
        <v>171</v>
      </c>
      <c r="B14" s="1">
        <v>2011</v>
      </c>
      <c r="C14" t="s">
        <v>311</v>
      </c>
      <c r="D14" t="s">
        <v>312</v>
      </c>
      <c r="E14" t="s">
        <v>103</v>
      </c>
      <c r="F14" s="75">
        <v>0</v>
      </c>
      <c r="G14" s="76">
        <f t="shared" si="0"/>
        <v>13</v>
      </c>
      <c r="H14" s="75">
        <v>0</v>
      </c>
      <c r="I14" s="76">
        <f t="shared" si="1"/>
        <v>13</v>
      </c>
      <c r="J14" s="75">
        <f t="shared" si="10"/>
        <v>0</v>
      </c>
      <c r="K14" s="76">
        <f t="shared" si="3"/>
        <v>13</v>
      </c>
      <c r="L14" s="41"/>
      <c r="M14" s="10">
        <v>12.25</v>
      </c>
      <c r="N14" s="11">
        <f t="shared" si="4"/>
        <v>2</v>
      </c>
      <c r="O14" s="10">
        <v>13.1</v>
      </c>
      <c r="P14" s="11">
        <f t="shared" si="5"/>
        <v>1</v>
      </c>
      <c r="Q14" s="10">
        <f t="shared" si="11"/>
        <v>25.35</v>
      </c>
      <c r="R14" s="11">
        <f t="shared" si="7"/>
        <v>1</v>
      </c>
      <c r="S14" s="10">
        <f t="shared" si="12"/>
        <v>25.35</v>
      </c>
      <c r="T14" s="89">
        <f t="shared" si="7"/>
        <v>1</v>
      </c>
      <c r="U14" s="11">
        <v>1</v>
      </c>
      <c r="V14" s="10">
        <f>LARGE(S$12:S$14,U14)</f>
        <v>25.35</v>
      </c>
      <c r="W14" s="10"/>
      <c r="X14" s="11"/>
      <c r="Y14" s="43"/>
    </row>
    <row r="15" spans="1:25" ht="23" customHeight="1" x14ac:dyDescent="0.35">
      <c r="A15" s="1">
        <v>172</v>
      </c>
      <c r="B15" s="1">
        <v>2011</v>
      </c>
      <c r="C15" s="62" t="s">
        <v>225</v>
      </c>
      <c r="D15" s="62" t="s">
        <v>313</v>
      </c>
      <c r="E15" s="62" t="s">
        <v>67</v>
      </c>
      <c r="F15" s="75">
        <v>0</v>
      </c>
      <c r="G15" s="76">
        <f t="shared" si="0"/>
        <v>13</v>
      </c>
      <c r="H15" s="75">
        <v>0</v>
      </c>
      <c r="I15" s="76">
        <f t="shared" si="1"/>
        <v>13</v>
      </c>
      <c r="J15" s="75">
        <f t="shared" si="10"/>
        <v>0</v>
      </c>
      <c r="K15" s="76">
        <f t="shared" si="3"/>
        <v>13</v>
      </c>
      <c r="L15" s="41"/>
      <c r="M15" s="10">
        <v>11.45</v>
      </c>
      <c r="N15" s="11">
        <f t="shared" si="4"/>
        <v>9</v>
      </c>
      <c r="O15" s="10">
        <v>11.8</v>
      </c>
      <c r="P15" s="11">
        <f t="shared" si="5"/>
        <v>7</v>
      </c>
      <c r="Q15" s="10">
        <f t="shared" si="11"/>
        <v>23.25</v>
      </c>
      <c r="R15" s="11">
        <f t="shared" si="7"/>
        <v>8</v>
      </c>
      <c r="S15" s="10">
        <f t="shared" si="12"/>
        <v>23.25</v>
      </c>
      <c r="T15" s="11">
        <f t="shared" si="7"/>
        <v>18</v>
      </c>
      <c r="U15" s="11">
        <v>2</v>
      </c>
      <c r="V15" s="10">
        <f t="shared" ref="V15:V16" si="13">LARGE(S$12:S$14,U15)</f>
        <v>23.45</v>
      </c>
      <c r="W15" s="10"/>
      <c r="X15" s="11"/>
      <c r="Y15" s="43"/>
    </row>
    <row r="16" spans="1:25" ht="23" customHeight="1" x14ac:dyDescent="0.35">
      <c r="A16" s="1">
        <v>173</v>
      </c>
      <c r="B16" s="1">
        <v>2011</v>
      </c>
      <c r="C16" s="62" t="s">
        <v>314</v>
      </c>
      <c r="D16" s="62" t="s">
        <v>315</v>
      </c>
      <c r="E16" s="62" t="s">
        <v>67</v>
      </c>
      <c r="F16" s="75">
        <v>0</v>
      </c>
      <c r="G16" s="76">
        <f t="shared" si="0"/>
        <v>13</v>
      </c>
      <c r="H16" s="75">
        <v>0</v>
      </c>
      <c r="I16" s="76">
        <f t="shared" si="1"/>
        <v>13</v>
      </c>
      <c r="J16" s="75">
        <f t="shared" si="10"/>
        <v>0</v>
      </c>
      <c r="K16" s="76">
        <f t="shared" si="3"/>
        <v>13</v>
      </c>
      <c r="L16" s="41"/>
      <c r="M16" s="10">
        <v>12</v>
      </c>
      <c r="N16" s="11">
        <f t="shared" si="4"/>
        <v>5</v>
      </c>
      <c r="O16" s="10">
        <v>12.4</v>
      </c>
      <c r="P16" s="11">
        <f t="shared" si="5"/>
        <v>5</v>
      </c>
      <c r="Q16" s="10">
        <f t="shared" si="11"/>
        <v>24.4</v>
      </c>
      <c r="R16" s="11">
        <f t="shared" si="7"/>
        <v>3</v>
      </c>
      <c r="S16" s="10">
        <f t="shared" si="12"/>
        <v>24.4</v>
      </c>
      <c r="T16" s="11">
        <f t="shared" si="7"/>
        <v>6</v>
      </c>
      <c r="U16" s="11">
        <v>3</v>
      </c>
      <c r="V16" s="10">
        <f t="shared" si="13"/>
        <v>0</v>
      </c>
      <c r="W16" s="10">
        <f>SUM(V14:V16)</f>
        <v>48.8</v>
      </c>
      <c r="X16" s="11" t="e">
        <f>RANK(W16,O$10:O$29)</f>
        <v>#N/A</v>
      </c>
      <c r="Y16" s="43"/>
    </row>
    <row r="17" spans="1:25" ht="23" customHeight="1" x14ac:dyDescent="0.35">
      <c r="A17" s="1">
        <v>174</v>
      </c>
      <c r="B17" s="1">
        <v>2011</v>
      </c>
      <c r="C17" s="62" t="s">
        <v>216</v>
      </c>
      <c r="D17" s="62" t="s">
        <v>316</v>
      </c>
      <c r="E17" s="62" t="s">
        <v>67</v>
      </c>
      <c r="F17" s="75">
        <v>0</v>
      </c>
      <c r="G17" s="76">
        <f t="shared" si="0"/>
        <v>13</v>
      </c>
      <c r="H17" s="75">
        <v>0</v>
      </c>
      <c r="I17" s="76">
        <f t="shared" si="1"/>
        <v>13</v>
      </c>
      <c r="J17" s="75">
        <f t="shared" si="10"/>
        <v>0</v>
      </c>
      <c r="K17" s="76">
        <f t="shared" si="3"/>
        <v>13</v>
      </c>
      <c r="L17" s="41"/>
      <c r="M17" s="10">
        <v>11.6</v>
      </c>
      <c r="N17" s="11">
        <f t="shared" si="4"/>
        <v>8</v>
      </c>
      <c r="O17" s="10">
        <v>12.5</v>
      </c>
      <c r="P17" s="11">
        <f t="shared" si="5"/>
        <v>3</v>
      </c>
      <c r="Q17" s="10">
        <f t="shared" si="11"/>
        <v>24.1</v>
      </c>
      <c r="R17" s="11">
        <f t="shared" si="7"/>
        <v>6</v>
      </c>
      <c r="S17" s="10">
        <f t="shared" si="12"/>
        <v>24.1</v>
      </c>
      <c r="T17" s="11">
        <f t="shared" si="7"/>
        <v>11</v>
      </c>
      <c r="U17" s="38"/>
      <c r="V17" s="38"/>
      <c r="W17" s="38"/>
      <c r="X17" s="38"/>
      <c r="Y17" s="43"/>
    </row>
    <row r="18" spans="1:25" ht="23" customHeight="1" x14ac:dyDescent="0.35">
      <c r="A18" s="1">
        <v>175</v>
      </c>
      <c r="B18" s="1">
        <v>2012</v>
      </c>
      <c r="C18" s="62" t="s">
        <v>317</v>
      </c>
      <c r="D18" s="62" t="s">
        <v>318</v>
      </c>
      <c r="E18" s="62" t="s">
        <v>67</v>
      </c>
      <c r="F18" s="10">
        <v>12.3</v>
      </c>
      <c r="G18" s="11">
        <f t="shared" si="0"/>
        <v>1</v>
      </c>
      <c r="H18" s="10">
        <v>12.55</v>
      </c>
      <c r="I18" s="11">
        <f t="shared" si="1"/>
        <v>3</v>
      </c>
      <c r="J18" s="10">
        <f t="shared" si="10"/>
        <v>24.85</v>
      </c>
      <c r="K18" s="11">
        <f t="shared" si="3"/>
        <v>1</v>
      </c>
      <c r="L18" s="41"/>
      <c r="M18" s="75">
        <v>0</v>
      </c>
      <c r="N18" s="76">
        <f t="shared" si="4"/>
        <v>10</v>
      </c>
      <c r="O18" s="75">
        <v>0</v>
      </c>
      <c r="P18" s="76">
        <f t="shared" si="5"/>
        <v>10</v>
      </c>
      <c r="Q18" s="75">
        <f t="shared" si="11"/>
        <v>0</v>
      </c>
      <c r="R18" s="76">
        <f t="shared" si="7"/>
        <v>10</v>
      </c>
      <c r="S18" s="10">
        <f t="shared" si="12"/>
        <v>24.85</v>
      </c>
      <c r="T18" s="11">
        <f t="shared" si="7"/>
        <v>3</v>
      </c>
      <c r="U18" s="39"/>
      <c r="V18" s="39"/>
      <c r="W18" s="39"/>
      <c r="X18" s="39"/>
      <c r="Y18" s="43"/>
    </row>
    <row r="19" spans="1:25" ht="23" customHeight="1" x14ac:dyDescent="0.35">
      <c r="A19" s="1">
        <v>176</v>
      </c>
      <c r="B19" s="1">
        <v>2011</v>
      </c>
      <c r="C19" s="62" t="s">
        <v>319</v>
      </c>
      <c r="D19" s="62" t="s">
        <v>303</v>
      </c>
      <c r="E19" s="62" t="s">
        <v>67</v>
      </c>
      <c r="F19" s="75">
        <v>0</v>
      </c>
      <c r="G19" s="76">
        <f t="shared" si="0"/>
        <v>13</v>
      </c>
      <c r="H19" s="75">
        <v>0</v>
      </c>
      <c r="I19" s="76">
        <f t="shared" si="1"/>
        <v>13</v>
      </c>
      <c r="J19" s="75">
        <f t="shared" si="10"/>
        <v>0</v>
      </c>
      <c r="K19" s="76">
        <f t="shared" si="3"/>
        <v>13</v>
      </c>
      <c r="L19" s="41"/>
      <c r="M19" s="10">
        <v>11.7</v>
      </c>
      <c r="N19" s="11">
        <f t="shared" si="4"/>
        <v>7</v>
      </c>
      <c r="O19" s="10">
        <v>11.6</v>
      </c>
      <c r="P19" s="11">
        <f t="shared" si="5"/>
        <v>8</v>
      </c>
      <c r="Q19" s="10">
        <f t="shared" si="11"/>
        <v>23.299999999999997</v>
      </c>
      <c r="R19" s="11">
        <f t="shared" si="7"/>
        <v>7</v>
      </c>
      <c r="S19" s="10">
        <f t="shared" si="12"/>
        <v>23.299999999999997</v>
      </c>
      <c r="T19" s="11">
        <f t="shared" si="7"/>
        <v>17</v>
      </c>
      <c r="U19" s="108" t="s">
        <v>431</v>
      </c>
      <c r="V19" s="108"/>
      <c r="W19" s="108"/>
      <c r="X19" s="7" t="s">
        <v>4</v>
      </c>
      <c r="Y19" s="43"/>
    </row>
    <row r="20" spans="1:25" ht="23" customHeight="1" x14ac:dyDescent="0.35">
      <c r="A20" s="1">
        <v>177</v>
      </c>
      <c r="B20" s="1">
        <v>2011</v>
      </c>
      <c r="C20" t="s">
        <v>326</v>
      </c>
      <c r="D20" t="s">
        <v>327</v>
      </c>
      <c r="E20" t="s">
        <v>149</v>
      </c>
      <c r="F20" s="75">
        <v>0</v>
      </c>
      <c r="G20" s="76">
        <f t="shared" si="0"/>
        <v>13</v>
      </c>
      <c r="H20" s="75">
        <v>0</v>
      </c>
      <c r="I20" s="76">
        <f t="shared" si="1"/>
        <v>13</v>
      </c>
      <c r="J20" s="75">
        <f t="shared" si="10"/>
        <v>0</v>
      </c>
      <c r="K20" s="76">
        <f t="shared" si="3"/>
        <v>13</v>
      </c>
      <c r="L20" s="41"/>
      <c r="M20" s="10">
        <v>12.5</v>
      </c>
      <c r="N20" s="11">
        <f t="shared" si="4"/>
        <v>1</v>
      </c>
      <c r="O20" s="10">
        <v>12.75</v>
      </c>
      <c r="P20" s="11">
        <f t="shared" si="5"/>
        <v>2</v>
      </c>
      <c r="Q20" s="10">
        <f t="shared" si="11"/>
        <v>25.25</v>
      </c>
      <c r="R20" s="11">
        <f t="shared" si="7"/>
        <v>2</v>
      </c>
      <c r="S20" s="10">
        <f t="shared" si="12"/>
        <v>25.25</v>
      </c>
      <c r="T20" s="95">
        <f t="shared" si="7"/>
        <v>2</v>
      </c>
      <c r="U20" s="11">
        <v>1</v>
      </c>
      <c r="V20" s="10">
        <f>LARGE(S$15:S$19,U20)</f>
        <v>24.85</v>
      </c>
      <c r="W20" s="10"/>
      <c r="X20" s="11"/>
      <c r="Y20" s="43"/>
    </row>
    <row r="21" spans="1:25" ht="23" customHeight="1" x14ac:dyDescent="0.35">
      <c r="A21" s="1">
        <v>178</v>
      </c>
      <c r="B21" s="1">
        <v>2012</v>
      </c>
      <c r="C21" t="s">
        <v>328</v>
      </c>
      <c r="D21" t="s">
        <v>329</v>
      </c>
      <c r="E21" t="s">
        <v>441</v>
      </c>
      <c r="F21" s="10">
        <v>12</v>
      </c>
      <c r="G21" s="11">
        <f t="shared" si="0"/>
        <v>7</v>
      </c>
      <c r="H21" s="10">
        <v>12.35</v>
      </c>
      <c r="I21" s="11">
        <f t="shared" si="1"/>
        <v>5</v>
      </c>
      <c r="J21" s="10">
        <f t="shared" si="10"/>
        <v>24.35</v>
      </c>
      <c r="K21" s="11">
        <f t="shared" si="3"/>
        <v>5</v>
      </c>
      <c r="L21" s="41"/>
      <c r="M21" s="75">
        <v>0</v>
      </c>
      <c r="N21" s="76">
        <f t="shared" si="4"/>
        <v>10</v>
      </c>
      <c r="O21" s="75">
        <v>0</v>
      </c>
      <c r="P21" s="76">
        <f t="shared" si="5"/>
        <v>10</v>
      </c>
      <c r="Q21" s="75">
        <f t="shared" si="11"/>
        <v>0</v>
      </c>
      <c r="R21" s="76">
        <f t="shared" si="7"/>
        <v>10</v>
      </c>
      <c r="S21" s="10">
        <f t="shared" si="12"/>
        <v>24.35</v>
      </c>
      <c r="T21" s="11">
        <f t="shared" si="7"/>
        <v>9</v>
      </c>
      <c r="U21" s="11">
        <v>2</v>
      </c>
      <c r="V21" s="10">
        <f t="shared" ref="V21:V22" si="14">LARGE(S$15:S$19,U21)</f>
        <v>24.4</v>
      </c>
      <c r="W21" s="10"/>
      <c r="X21" s="11"/>
      <c r="Y21" s="43"/>
    </row>
    <row r="22" spans="1:25" ht="23" customHeight="1" x14ac:dyDescent="0.35">
      <c r="A22" s="1">
        <v>179</v>
      </c>
      <c r="B22" s="1">
        <v>2011</v>
      </c>
      <c r="C22" t="s">
        <v>330</v>
      </c>
      <c r="D22" t="s">
        <v>331</v>
      </c>
      <c r="E22" t="s">
        <v>441</v>
      </c>
      <c r="F22" s="75">
        <v>0</v>
      </c>
      <c r="G22" s="76">
        <f t="shared" si="0"/>
        <v>13</v>
      </c>
      <c r="H22" s="75">
        <v>0</v>
      </c>
      <c r="I22" s="76">
        <f t="shared" si="1"/>
        <v>13</v>
      </c>
      <c r="J22" s="75">
        <f t="shared" si="10"/>
        <v>0</v>
      </c>
      <c r="K22" s="76">
        <f t="shared" si="3"/>
        <v>13</v>
      </c>
      <c r="L22" s="41"/>
      <c r="M22" s="10">
        <v>11.8</v>
      </c>
      <c r="N22" s="11">
        <f t="shared" si="4"/>
        <v>6</v>
      </c>
      <c r="O22" s="10">
        <v>12.45</v>
      </c>
      <c r="P22" s="11">
        <f t="shared" si="5"/>
        <v>4</v>
      </c>
      <c r="Q22" s="10">
        <f t="shared" si="11"/>
        <v>24.25</v>
      </c>
      <c r="R22" s="11">
        <f t="shared" si="7"/>
        <v>5</v>
      </c>
      <c r="S22" s="10">
        <f t="shared" si="12"/>
        <v>24.25</v>
      </c>
      <c r="T22" s="11">
        <f t="shared" si="7"/>
        <v>10</v>
      </c>
      <c r="U22" s="11">
        <v>3</v>
      </c>
      <c r="V22" s="10">
        <f t="shared" si="14"/>
        <v>24.1</v>
      </c>
      <c r="W22" s="10">
        <f>SUM(V20:V22)</f>
        <v>73.349999999999994</v>
      </c>
      <c r="X22" s="11" t="e">
        <f>RANK(W22,O$10:O$29)</f>
        <v>#N/A</v>
      </c>
      <c r="Y22" s="43"/>
    </row>
    <row r="23" spans="1:25" ht="23" customHeight="1" x14ac:dyDescent="0.35">
      <c r="A23" s="1">
        <v>180</v>
      </c>
      <c r="B23" s="1">
        <v>2012</v>
      </c>
      <c r="C23" t="s">
        <v>332</v>
      </c>
      <c r="D23" t="s">
        <v>333</v>
      </c>
      <c r="E23" t="s">
        <v>441</v>
      </c>
      <c r="F23" s="10">
        <v>11.9</v>
      </c>
      <c r="G23" s="11">
        <f t="shared" si="0"/>
        <v>9</v>
      </c>
      <c r="H23" s="10">
        <v>12.9</v>
      </c>
      <c r="I23" s="11">
        <f t="shared" si="1"/>
        <v>1</v>
      </c>
      <c r="J23" s="10">
        <f t="shared" si="10"/>
        <v>24.8</v>
      </c>
      <c r="K23" s="11">
        <f t="shared" si="3"/>
        <v>2</v>
      </c>
      <c r="L23" s="41"/>
      <c r="M23" s="75">
        <v>0</v>
      </c>
      <c r="N23" s="76">
        <f t="shared" si="4"/>
        <v>10</v>
      </c>
      <c r="O23" s="75">
        <v>0</v>
      </c>
      <c r="P23" s="76">
        <f t="shared" si="5"/>
        <v>10</v>
      </c>
      <c r="Q23" s="75">
        <f t="shared" si="11"/>
        <v>0</v>
      </c>
      <c r="R23" s="76">
        <f t="shared" si="7"/>
        <v>10</v>
      </c>
      <c r="S23" s="10">
        <f t="shared" si="12"/>
        <v>24.8</v>
      </c>
      <c r="T23" s="11">
        <f t="shared" si="7"/>
        <v>4</v>
      </c>
      <c r="U23" s="38"/>
      <c r="V23" s="38"/>
      <c r="W23" s="38"/>
      <c r="X23" s="38"/>
      <c r="Y23" s="43"/>
    </row>
    <row r="24" spans="1:25" ht="23" customHeight="1" x14ac:dyDescent="0.35">
      <c r="A24" s="1">
        <v>181</v>
      </c>
      <c r="B24" s="1">
        <v>2012</v>
      </c>
      <c r="C24" t="s">
        <v>334</v>
      </c>
      <c r="D24" t="s">
        <v>335</v>
      </c>
      <c r="E24" t="s">
        <v>441</v>
      </c>
      <c r="F24" s="10">
        <v>12.05</v>
      </c>
      <c r="G24" s="11">
        <f t="shared" si="0"/>
        <v>6</v>
      </c>
      <c r="H24" s="10">
        <v>12.75</v>
      </c>
      <c r="I24" s="11">
        <f t="shared" si="1"/>
        <v>2</v>
      </c>
      <c r="J24" s="10">
        <f t="shared" si="10"/>
        <v>24.8</v>
      </c>
      <c r="K24" s="11">
        <f t="shared" si="3"/>
        <v>2</v>
      </c>
      <c r="L24" s="41"/>
      <c r="M24" s="75">
        <v>0</v>
      </c>
      <c r="N24" s="76">
        <f t="shared" si="4"/>
        <v>10</v>
      </c>
      <c r="O24" s="75">
        <v>0</v>
      </c>
      <c r="P24" s="76">
        <f t="shared" si="5"/>
        <v>10</v>
      </c>
      <c r="Q24" s="75">
        <f t="shared" si="11"/>
        <v>0</v>
      </c>
      <c r="R24" s="76">
        <f t="shared" si="7"/>
        <v>10</v>
      </c>
      <c r="S24" s="10">
        <f t="shared" si="12"/>
        <v>24.8</v>
      </c>
      <c r="T24" s="11">
        <f t="shared" si="7"/>
        <v>4</v>
      </c>
    </row>
    <row r="25" spans="1:25" ht="23" customHeight="1" x14ac:dyDescent="0.35">
      <c r="A25" s="1">
        <v>182</v>
      </c>
      <c r="B25" s="1">
        <v>2012</v>
      </c>
      <c r="C25" t="s">
        <v>153</v>
      </c>
      <c r="D25" t="s">
        <v>336</v>
      </c>
      <c r="E25" t="s">
        <v>104</v>
      </c>
      <c r="F25" s="10">
        <v>11.85</v>
      </c>
      <c r="G25" s="11">
        <f t="shared" si="0"/>
        <v>11</v>
      </c>
      <c r="H25" s="10">
        <v>10.95</v>
      </c>
      <c r="I25" s="11">
        <f t="shared" si="1"/>
        <v>12</v>
      </c>
      <c r="J25" s="10">
        <f t="shared" si="10"/>
        <v>22.799999999999997</v>
      </c>
      <c r="K25" s="11">
        <f t="shared" si="3"/>
        <v>12</v>
      </c>
      <c r="L25" s="41"/>
      <c r="M25" s="75">
        <v>0</v>
      </c>
      <c r="N25" s="76">
        <f t="shared" si="4"/>
        <v>10</v>
      </c>
      <c r="O25" s="75">
        <v>0</v>
      </c>
      <c r="P25" s="76">
        <f t="shared" si="5"/>
        <v>10</v>
      </c>
      <c r="Q25" s="75">
        <f t="shared" si="11"/>
        <v>0</v>
      </c>
      <c r="R25" s="76">
        <f t="shared" si="7"/>
        <v>10</v>
      </c>
      <c r="S25" s="10">
        <f t="shared" si="12"/>
        <v>22.799999999999997</v>
      </c>
      <c r="T25" s="11">
        <f t="shared" si="7"/>
        <v>21</v>
      </c>
      <c r="U25" s="108"/>
      <c r="V25" s="108"/>
      <c r="W25" s="108"/>
      <c r="X25" s="7"/>
    </row>
    <row r="26" spans="1:25" ht="23" customHeight="1" x14ac:dyDescent="0.35">
      <c r="A26" s="1">
        <v>183</v>
      </c>
      <c r="B26" s="1">
        <v>2011</v>
      </c>
      <c r="C26" t="s">
        <v>219</v>
      </c>
      <c r="D26" t="s">
        <v>337</v>
      </c>
      <c r="E26" t="s">
        <v>104</v>
      </c>
      <c r="F26" s="75">
        <v>0</v>
      </c>
      <c r="G26" s="76">
        <f t="shared" si="0"/>
        <v>13</v>
      </c>
      <c r="H26" s="75">
        <v>0</v>
      </c>
      <c r="I26" s="76">
        <f t="shared" si="1"/>
        <v>13</v>
      </c>
      <c r="J26" s="75">
        <f t="shared" si="10"/>
        <v>0</v>
      </c>
      <c r="K26" s="76">
        <f t="shared" si="3"/>
        <v>13</v>
      </c>
      <c r="L26" s="41"/>
      <c r="M26" s="10">
        <v>12.2</v>
      </c>
      <c r="N26" s="11">
        <f t="shared" si="4"/>
        <v>3</v>
      </c>
      <c r="O26" s="10">
        <v>10.85</v>
      </c>
      <c r="P26" s="11">
        <f t="shared" si="5"/>
        <v>9</v>
      </c>
      <c r="Q26" s="10">
        <f t="shared" si="11"/>
        <v>23.049999999999997</v>
      </c>
      <c r="R26" s="11">
        <f t="shared" si="7"/>
        <v>9</v>
      </c>
      <c r="S26" s="10">
        <f t="shared" si="12"/>
        <v>23.049999999999997</v>
      </c>
      <c r="T26" s="11">
        <f t="shared" si="7"/>
        <v>20</v>
      </c>
      <c r="U26" s="11"/>
      <c r="V26" s="10"/>
      <c r="W26" s="10"/>
      <c r="X26" s="11"/>
    </row>
    <row r="27" spans="1:25" ht="23" customHeight="1" x14ac:dyDescent="0.35">
      <c r="A27" s="1">
        <v>184</v>
      </c>
      <c r="B27" s="1">
        <v>2012</v>
      </c>
      <c r="C27" t="s">
        <v>338</v>
      </c>
      <c r="D27" t="s">
        <v>339</v>
      </c>
      <c r="E27" t="s">
        <v>104</v>
      </c>
      <c r="F27" s="10">
        <v>12.2</v>
      </c>
      <c r="G27" s="11">
        <f t="shared" si="0"/>
        <v>2</v>
      </c>
      <c r="H27" s="10">
        <v>11.05</v>
      </c>
      <c r="I27" s="11">
        <f t="shared" si="1"/>
        <v>11</v>
      </c>
      <c r="J27" s="10">
        <f t="shared" si="10"/>
        <v>23.25</v>
      </c>
      <c r="K27" s="11">
        <f t="shared" si="3"/>
        <v>11</v>
      </c>
      <c r="L27" s="41"/>
      <c r="M27" s="75">
        <v>0</v>
      </c>
      <c r="N27" s="76">
        <f t="shared" si="4"/>
        <v>10</v>
      </c>
      <c r="O27" s="75">
        <v>0</v>
      </c>
      <c r="P27" s="76">
        <f t="shared" si="5"/>
        <v>10</v>
      </c>
      <c r="Q27" s="75">
        <f t="shared" si="11"/>
        <v>0</v>
      </c>
      <c r="R27" s="76">
        <f t="shared" si="7"/>
        <v>10</v>
      </c>
      <c r="S27" s="10">
        <f t="shared" si="12"/>
        <v>23.25</v>
      </c>
      <c r="T27" s="11">
        <f t="shared" si="7"/>
        <v>18</v>
      </c>
      <c r="U27" s="11"/>
      <c r="V27" s="10"/>
      <c r="W27" s="10"/>
      <c r="X27" s="11"/>
    </row>
    <row r="28" spans="1:25" ht="23" customHeight="1" x14ac:dyDescent="0.35">
      <c r="A28" s="1">
        <v>185</v>
      </c>
      <c r="B28" s="1">
        <v>2012</v>
      </c>
      <c r="C28" t="s">
        <v>70</v>
      </c>
      <c r="D28" t="s">
        <v>340</v>
      </c>
      <c r="E28" t="s">
        <v>125</v>
      </c>
      <c r="F28" s="10">
        <v>12.2</v>
      </c>
      <c r="G28" s="11">
        <f t="shared" si="0"/>
        <v>2</v>
      </c>
      <c r="H28" s="10">
        <v>11.15</v>
      </c>
      <c r="I28" s="11">
        <f t="shared" si="1"/>
        <v>9</v>
      </c>
      <c r="J28" s="10">
        <f t="shared" si="10"/>
        <v>23.35</v>
      </c>
      <c r="K28" s="11">
        <f t="shared" si="3"/>
        <v>8</v>
      </c>
      <c r="L28" s="41"/>
      <c r="M28" s="75">
        <v>0</v>
      </c>
      <c r="N28" s="76">
        <f t="shared" si="4"/>
        <v>10</v>
      </c>
      <c r="O28" s="75">
        <v>0</v>
      </c>
      <c r="P28" s="76">
        <f t="shared" si="5"/>
        <v>10</v>
      </c>
      <c r="Q28" s="75">
        <f t="shared" si="11"/>
        <v>0</v>
      </c>
      <c r="R28" s="76">
        <f t="shared" si="7"/>
        <v>10</v>
      </c>
      <c r="S28" s="10">
        <f t="shared" si="12"/>
        <v>23.35</v>
      </c>
      <c r="T28" s="11">
        <f t="shared" si="7"/>
        <v>14</v>
      </c>
      <c r="U28" s="11"/>
      <c r="V28" s="10"/>
      <c r="W28" s="10"/>
      <c r="X28" s="11"/>
    </row>
    <row r="29" spans="1:25" ht="23" customHeight="1" x14ac:dyDescent="0.35">
      <c r="A29" s="1">
        <v>186</v>
      </c>
      <c r="B29" s="1">
        <v>2012</v>
      </c>
      <c r="C29" t="s">
        <v>341</v>
      </c>
      <c r="D29" t="s">
        <v>342</v>
      </c>
      <c r="E29" t="s">
        <v>206</v>
      </c>
      <c r="F29" s="10">
        <v>12.2</v>
      </c>
      <c r="G29" s="11">
        <f>RANK(F29,F$8:F$29)</f>
        <v>2</v>
      </c>
      <c r="H29" s="10">
        <v>11.15</v>
      </c>
      <c r="I29" s="11">
        <f t="shared" si="1"/>
        <v>9</v>
      </c>
      <c r="J29" s="10">
        <f t="shared" si="10"/>
        <v>23.35</v>
      </c>
      <c r="K29" s="11">
        <f t="shared" si="3"/>
        <v>8</v>
      </c>
      <c r="L29" s="41"/>
      <c r="M29" s="75">
        <v>0</v>
      </c>
      <c r="N29" s="76">
        <f t="shared" si="4"/>
        <v>10</v>
      </c>
      <c r="O29" s="75">
        <v>0</v>
      </c>
      <c r="P29" s="76">
        <f t="shared" si="5"/>
        <v>10</v>
      </c>
      <c r="Q29" s="75">
        <f t="shared" si="11"/>
        <v>0</v>
      </c>
      <c r="R29" s="76">
        <f t="shared" si="7"/>
        <v>10</v>
      </c>
      <c r="S29" s="10">
        <f t="shared" si="12"/>
        <v>23.35</v>
      </c>
      <c r="T29" s="11">
        <f t="shared" si="7"/>
        <v>14</v>
      </c>
    </row>
    <row r="30" spans="1:25" ht="23" customHeight="1" x14ac:dyDescent="0.35">
      <c r="D30" s="11"/>
      <c r="E30" s="12"/>
      <c r="F30" s="10"/>
      <c r="G30" s="11"/>
      <c r="H30" s="10"/>
      <c r="I30" s="11"/>
      <c r="J30" s="10"/>
      <c r="K30" s="11"/>
      <c r="L30" s="11"/>
      <c r="Q30" s="16"/>
    </row>
    <row r="31" spans="1:25" ht="23" customHeight="1" x14ac:dyDescent="0.35">
      <c r="D31" s="11"/>
      <c r="E31" s="12"/>
      <c r="F31" s="10"/>
      <c r="G31" s="11"/>
      <c r="H31" s="10"/>
      <c r="I31" s="11"/>
      <c r="J31" s="10"/>
      <c r="K31" s="11"/>
      <c r="L31" s="11"/>
      <c r="Q31" s="16"/>
    </row>
    <row r="32" spans="1:25" ht="23" customHeight="1" x14ac:dyDescent="0.35">
      <c r="D32" s="11"/>
      <c r="E32" s="12"/>
      <c r="F32" s="10"/>
      <c r="G32" s="11"/>
      <c r="H32" s="10"/>
      <c r="I32" s="11"/>
      <c r="J32" s="10"/>
      <c r="K32" s="11"/>
      <c r="L32" s="11"/>
      <c r="Q32" s="16"/>
    </row>
    <row r="33" spans="4:17" ht="23" customHeight="1" x14ac:dyDescent="0.35">
      <c r="D33" s="11"/>
      <c r="E33" s="12"/>
      <c r="F33" s="10"/>
      <c r="G33" s="11"/>
      <c r="H33" s="10"/>
      <c r="I33" s="11"/>
      <c r="J33" s="10"/>
      <c r="K33" s="11"/>
      <c r="L33" s="11"/>
      <c r="Q33" s="16"/>
    </row>
    <row r="34" spans="4:17" ht="23" customHeight="1" x14ac:dyDescent="0.35">
      <c r="D34" s="11"/>
      <c r="E34" s="12"/>
      <c r="F34" s="10"/>
      <c r="G34" s="11"/>
      <c r="H34" s="10"/>
      <c r="I34" s="11"/>
      <c r="J34" s="10"/>
      <c r="K34" s="11"/>
      <c r="L34" s="11"/>
      <c r="Q34" s="16"/>
    </row>
    <row r="35" spans="4:17" ht="23" customHeight="1" x14ac:dyDescent="0.35">
      <c r="D35" s="11"/>
      <c r="E35" s="12"/>
      <c r="F35" s="10"/>
      <c r="G35" s="11"/>
      <c r="H35" s="10"/>
      <c r="I35" s="11"/>
      <c r="J35" s="10"/>
      <c r="K35" s="11"/>
      <c r="L35" s="11"/>
      <c r="Q35" s="16"/>
    </row>
    <row r="36" spans="4:17" ht="23" customHeight="1" x14ac:dyDescent="0.35">
      <c r="D36" s="11"/>
      <c r="E36" s="12"/>
      <c r="F36" s="10"/>
      <c r="G36" s="11"/>
      <c r="H36" s="10"/>
      <c r="I36" s="11"/>
      <c r="J36" s="10"/>
      <c r="K36" s="11"/>
      <c r="L36" s="11"/>
      <c r="Q36" s="16"/>
    </row>
  </sheetData>
  <sheetProtection selectLockedCells="1" selectUnlockedCells="1"/>
  <sortState xmlns:xlrd2="http://schemas.microsoft.com/office/spreadsheetml/2017/richdata2" ref="C20:E24">
    <sortCondition ref="D20:D24"/>
  </sortState>
  <mergeCells count="11">
    <mergeCell ref="U25:W25"/>
    <mergeCell ref="U7:W7"/>
    <mergeCell ref="U8:W8"/>
    <mergeCell ref="B1:O1"/>
    <mergeCell ref="U13:W13"/>
    <mergeCell ref="U19:W19"/>
    <mergeCell ref="C2:P2"/>
    <mergeCell ref="C4:P4"/>
    <mergeCell ref="C7:D7"/>
    <mergeCell ref="F6:J6"/>
    <mergeCell ref="M6:Q6"/>
  </mergeCells>
  <conditionalFormatting sqref="F8:F10 H8:H10 J8:J10 F13 H13 J13 F18 H18 J18 F21 H21 J21 F23:F25 H23:H25 J23:J25 F27:F29 H27:H29 J27:J29">
    <cfRule type="expression" dxfId="104" priority="10" stopIfTrue="1">
      <formula>G8=3</formula>
    </cfRule>
    <cfRule type="expression" dxfId="103" priority="11" stopIfTrue="1">
      <formula>G8=4</formula>
    </cfRule>
    <cfRule type="expression" dxfId="102" priority="12" stopIfTrue="1">
      <formula>G8=5</formula>
    </cfRule>
    <cfRule type="expression" dxfId="101" priority="22" stopIfTrue="1">
      <formula>G8=6</formula>
    </cfRule>
    <cfRule type="expression" dxfId="100" priority="23" stopIfTrue="1">
      <formula>G8=2</formula>
    </cfRule>
    <cfRule type="expression" dxfId="99" priority="24" stopIfTrue="1">
      <formula>G8=1</formula>
    </cfRule>
  </conditionalFormatting>
  <conditionalFormatting sqref="M11:M12 M14:M17 M19:M20 M22 M26">
    <cfRule type="expression" dxfId="98" priority="7" stopIfTrue="1">
      <formula>N11=4</formula>
    </cfRule>
    <cfRule type="expression" dxfId="97" priority="8" stopIfTrue="1">
      <formula>N11=5</formula>
    </cfRule>
    <cfRule type="expression" dxfId="96" priority="9" stopIfTrue="1">
      <formula>N11=6</formula>
    </cfRule>
    <cfRule type="expression" dxfId="95" priority="16" stopIfTrue="1">
      <formula>N11=3</formula>
    </cfRule>
    <cfRule type="expression" dxfId="94" priority="17" stopIfTrue="1">
      <formula>N11=2</formula>
    </cfRule>
    <cfRule type="expression" dxfId="93" priority="18" stopIfTrue="1">
      <formula>N11=1</formula>
    </cfRule>
  </conditionalFormatting>
  <conditionalFormatting sqref="O11:O12 O14:O17 O19:O20 O22 O26">
    <cfRule type="expression" dxfId="92" priority="4" stopIfTrue="1">
      <formula>P11=4</formula>
    </cfRule>
    <cfRule type="expression" dxfId="91" priority="5" stopIfTrue="1">
      <formula>P11=5</formula>
    </cfRule>
    <cfRule type="expression" dxfId="90" priority="6" stopIfTrue="1">
      <formula>P11=6</formula>
    </cfRule>
    <cfRule type="expression" dxfId="89" priority="13" stopIfTrue="1">
      <formula>P11=3</formula>
    </cfRule>
    <cfRule type="expression" dxfId="88" priority="14" stopIfTrue="1">
      <formula>P11=2</formula>
    </cfRule>
    <cfRule type="expression" dxfId="87" priority="15" stopIfTrue="1">
      <formula>P11=1</formula>
    </cfRule>
  </conditionalFormatting>
  <conditionalFormatting sqref="Q11:Q12 Q14:Q17 Q19:Q20 Q22 Q26">
    <cfRule type="expression" dxfId="86" priority="1" stopIfTrue="1">
      <formula>R11=4</formula>
    </cfRule>
    <cfRule type="expression" dxfId="85" priority="2" stopIfTrue="1">
      <formula>R11=5</formula>
    </cfRule>
    <cfRule type="expression" dxfId="84" priority="3" stopIfTrue="1">
      <formula>R11=6</formula>
    </cfRule>
    <cfRule type="expression" dxfId="83" priority="19" stopIfTrue="1">
      <formula>R11=3</formula>
    </cfRule>
    <cfRule type="expression" dxfId="82" priority="20" stopIfTrue="1">
      <formula>R11=2</formula>
    </cfRule>
    <cfRule type="expression" dxfId="81" priority="21" stopIfTrue="1">
      <formula>R11=1</formula>
    </cfRule>
  </conditionalFormatting>
  <printOptions horizontalCentered="1"/>
  <pageMargins left="0.19652777777777777" right="0.11805555555555555" top="0.39374999999999999" bottom="0.11805555555555555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3"/>
  <sheetViews>
    <sheetView topLeftCell="C6" zoomScale="160" zoomScaleNormal="160" workbookViewId="0">
      <selection activeCell="J7" sqref="J7"/>
    </sheetView>
  </sheetViews>
  <sheetFormatPr defaultColWidth="9" defaultRowHeight="14.5" x14ac:dyDescent="0.35"/>
  <cols>
    <col min="1" max="1" width="4.6328125" style="16" customWidth="1"/>
    <col min="2" max="2" width="8.453125" style="9" customWidth="1"/>
    <col min="3" max="3" width="8.36328125" style="16" customWidth="1"/>
    <col min="4" max="4" width="46.36328125" style="9" customWidth="1"/>
    <col min="5" max="5" width="8.1796875" style="16" customWidth="1"/>
    <col min="6" max="6" width="5.36328125" style="35" bestFit="1" customWidth="1"/>
    <col min="7" max="7" width="9.36328125" style="16" customWidth="1"/>
    <col min="8" max="8" width="4.6328125" style="16" customWidth="1"/>
    <col min="9" max="9" width="8.6328125" style="16" customWidth="1"/>
    <col min="10" max="10" width="3.81640625" style="16" customWidth="1"/>
    <col min="11" max="11" width="1.6328125" style="16" customWidth="1"/>
    <col min="12" max="12" width="4.6328125" style="11" customWidth="1"/>
    <col min="13" max="13" width="9.36328125" style="16" customWidth="1"/>
    <col min="14" max="14" width="8" style="16" customWidth="1"/>
    <col min="15" max="15" width="4.6328125" style="16" customWidth="1"/>
    <col min="16" max="16384" width="9" style="16"/>
  </cols>
  <sheetData>
    <row r="1" spans="1:21" ht="21" x14ac:dyDescent="0.35">
      <c r="B1" s="109" t="str">
        <f>'U8 Inter'!B1:O1</f>
        <v>General Gymnastics - Floor and Vault Competition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21" ht="21" x14ac:dyDescent="0.35">
      <c r="B2" s="110" t="s">
        <v>35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1" x14ac:dyDescent="0.35">
      <c r="B3" s="34"/>
    </row>
    <row r="4" spans="1:21" x14ac:dyDescent="0.3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1" ht="12.75" customHeight="1" x14ac:dyDescent="0.35">
      <c r="B5" s="34"/>
      <c r="K5" s="41"/>
    </row>
    <row r="6" spans="1:21" ht="30" x14ac:dyDescent="0.35">
      <c r="A6" s="16" t="s">
        <v>31</v>
      </c>
      <c r="B6" s="114" t="s">
        <v>32</v>
      </c>
      <c r="C6" s="114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41"/>
      <c r="L6" s="108" t="s">
        <v>353</v>
      </c>
      <c r="M6" s="108"/>
      <c r="N6" s="108"/>
      <c r="Q6" s="38"/>
      <c r="R6" s="38"/>
      <c r="S6" s="38"/>
      <c r="T6" s="38"/>
      <c r="U6" s="43"/>
    </row>
    <row r="7" spans="1:21" ht="25" customHeight="1" x14ac:dyDescent="0.35">
      <c r="A7" s="1">
        <v>187</v>
      </c>
      <c r="B7" t="s">
        <v>343</v>
      </c>
      <c r="C7" t="s">
        <v>344</v>
      </c>
      <c r="D7" t="s">
        <v>268</v>
      </c>
      <c r="E7" s="10">
        <v>12.15</v>
      </c>
      <c r="F7" s="11">
        <f>RANK(E7,E$7:E$13)</f>
        <v>1</v>
      </c>
      <c r="G7" s="10">
        <v>10.95</v>
      </c>
      <c r="H7" s="11">
        <f t="shared" ref="H7:H13" si="0">RANK(G7,G$7:G$13)</f>
        <v>6</v>
      </c>
      <c r="I7" s="10">
        <f t="shared" ref="I7" si="1">E7+G7</f>
        <v>23.1</v>
      </c>
      <c r="J7" s="11">
        <f t="shared" ref="J7:J13" si="2">RANK(I7,I$7:I$13)</f>
        <v>6</v>
      </c>
      <c r="K7" s="41"/>
      <c r="M7" s="10"/>
      <c r="N7" s="10"/>
      <c r="O7" s="11"/>
      <c r="Q7" s="38"/>
      <c r="R7" s="38"/>
      <c r="S7" s="38"/>
      <c r="T7" s="38"/>
      <c r="U7" s="43"/>
    </row>
    <row r="8" spans="1:21" ht="25" customHeight="1" x14ac:dyDescent="0.35">
      <c r="A8" s="1">
        <v>188</v>
      </c>
      <c r="B8" t="s">
        <v>194</v>
      </c>
      <c r="C8" t="s">
        <v>345</v>
      </c>
      <c r="D8" t="s">
        <v>268</v>
      </c>
      <c r="E8" s="10">
        <v>11.95</v>
      </c>
      <c r="F8" s="11">
        <f t="shared" ref="F8:F13" si="3">RANK(E8,E$7:E$13)</f>
        <v>5</v>
      </c>
      <c r="G8" s="10">
        <v>10.65</v>
      </c>
      <c r="H8" s="11">
        <f t="shared" si="0"/>
        <v>7</v>
      </c>
      <c r="I8" s="10">
        <f>E8+G8</f>
        <v>22.6</v>
      </c>
      <c r="J8" s="11">
        <f t="shared" si="2"/>
        <v>7</v>
      </c>
      <c r="K8" s="41"/>
      <c r="M8" s="10"/>
      <c r="N8" s="10"/>
      <c r="O8" s="11"/>
      <c r="Q8" s="38"/>
      <c r="R8" s="38"/>
      <c r="S8" s="38"/>
      <c r="T8" s="38"/>
      <c r="U8" s="43"/>
    </row>
    <row r="9" spans="1:21" x14ac:dyDescent="0.35">
      <c r="A9" s="1">
        <v>189</v>
      </c>
      <c r="B9" t="s">
        <v>346</v>
      </c>
      <c r="C9" t="s">
        <v>347</v>
      </c>
      <c r="D9" t="s">
        <v>68</v>
      </c>
      <c r="E9" s="10">
        <v>11.7</v>
      </c>
      <c r="F9" s="11">
        <f t="shared" si="3"/>
        <v>7</v>
      </c>
      <c r="G9" s="10">
        <v>12.65</v>
      </c>
      <c r="H9" s="11">
        <f t="shared" si="0"/>
        <v>3</v>
      </c>
      <c r="I9" s="10">
        <f t="shared" ref="I9:I13" si="4">E9+G9</f>
        <v>24.35</v>
      </c>
      <c r="J9" s="11">
        <f t="shared" si="2"/>
        <v>4</v>
      </c>
      <c r="K9" s="41"/>
      <c r="L9" s="17"/>
      <c r="M9" s="18"/>
      <c r="N9" s="18"/>
      <c r="O9" s="17"/>
    </row>
    <row r="10" spans="1:21" x14ac:dyDescent="0.35">
      <c r="A10" s="1">
        <v>190</v>
      </c>
      <c r="B10" t="s">
        <v>231</v>
      </c>
      <c r="C10" t="s">
        <v>348</v>
      </c>
      <c r="D10" t="s">
        <v>68</v>
      </c>
      <c r="E10" s="10">
        <v>12.05</v>
      </c>
      <c r="F10" s="11">
        <f t="shared" si="3"/>
        <v>4</v>
      </c>
      <c r="G10" s="10">
        <v>12.8</v>
      </c>
      <c r="H10" s="11">
        <f t="shared" si="0"/>
        <v>1</v>
      </c>
      <c r="I10" s="10">
        <f t="shared" si="4"/>
        <v>24.85</v>
      </c>
      <c r="J10" s="95">
        <f t="shared" si="2"/>
        <v>2</v>
      </c>
      <c r="K10" s="41"/>
      <c r="L10" s="17"/>
      <c r="M10" s="18"/>
      <c r="N10" s="18"/>
      <c r="O10" s="17"/>
    </row>
    <row r="11" spans="1:21" x14ac:dyDescent="0.35">
      <c r="A11" s="1">
        <v>191</v>
      </c>
      <c r="B11" t="s">
        <v>349</v>
      </c>
      <c r="C11" t="s">
        <v>350</v>
      </c>
      <c r="D11" t="s">
        <v>68</v>
      </c>
      <c r="E11" s="10">
        <v>11.9</v>
      </c>
      <c r="F11" s="11">
        <f t="shared" si="3"/>
        <v>6</v>
      </c>
      <c r="G11" s="10">
        <v>12.35</v>
      </c>
      <c r="H11" s="11">
        <f t="shared" si="0"/>
        <v>5</v>
      </c>
      <c r="I11" s="10">
        <f t="shared" si="4"/>
        <v>24.25</v>
      </c>
      <c r="J11" s="11">
        <f t="shared" si="2"/>
        <v>5</v>
      </c>
      <c r="K11" s="41"/>
      <c r="L11" s="17"/>
      <c r="M11" s="18"/>
      <c r="N11" s="18"/>
      <c r="O11" s="17"/>
    </row>
    <row r="12" spans="1:21" x14ac:dyDescent="0.35">
      <c r="A12" s="1">
        <v>192</v>
      </c>
      <c r="B12" t="s">
        <v>351</v>
      </c>
      <c r="C12" t="s">
        <v>352</v>
      </c>
      <c r="D12" t="s">
        <v>206</v>
      </c>
      <c r="E12" s="10">
        <v>12.15</v>
      </c>
      <c r="F12" s="11">
        <f t="shared" si="3"/>
        <v>1</v>
      </c>
      <c r="G12" s="10">
        <v>12.65</v>
      </c>
      <c r="H12" s="11">
        <f t="shared" si="0"/>
        <v>3</v>
      </c>
      <c r="I12" s="10">
        <f t="shared" si="4"/>
        <v>24.8</v>
      </c>
      <c r="J12" s="11">
        <f t="shared" si="2"/>
        <v>3</v>
      </c>
      <c r="K12" s="41"/>
    </row>
    <row r="13" spans="1:21" x14ac:dyDescent="0.35">
      <c r="A13" s="1">
        <v>193</v>
      </c>
      <c r="B13" s="63" t="s">
        <v>70</v>
      </c>
      <c r="C13" s="63" t="s">
        <v>420</v>
      </c>
      <c r="D13" s="69" t="s">
        <v>421</v>
      </c>
      <c r="E13" s="10">
        <v>12.15</v>
      </c>
      <c r="F13" s="11">
        <f t="shared" si="3"/>
        <v>1</v>
      </c>
      <c r="G13" s="10">
        <v>12.75</v>
      </c>
      <c r="H13" s="11">
        <f t="shared" si="0"/>
        <v>2</v>
      </c>
      <c r="I13" s="10">
        <f t="shared" si="4"/>
        <v>24.9</v>
      </c>
      <c r="J13" s="89">
        <f t="shared" si="2"/>
        <v>1</v>
      </c>
      <c r="K13" s="41"/>
    </row>
  </sheetData>
  <sheetProtection selectLockedCells="1" selectUnlockedCells="1"/>
  <mergeCells count="5">
    <mergeCell ref="L6:N6"/>
    <mergeCell ref="B6:C6"/>
    <mergeCell ref="B1:O1"/>
    <mergeCell ref="B2:O2"/>
    <mergeCell ref="B4:O4"/>
  </mergeCells>
  <conditionalFormatting sqref="E7:E13">
    <cfRule type="expression" dxfId="80" priority="10" stopIfTrue="1">
      <formula>F7=3</formula>
    </cfRule>
    <cfRule type="expression" dxfId="79" priority="11" stopIfTrue="1">
      <formula>F7=2</formula>
    </cfRule>
    <cfRule type="expression" dxfId="78" priority="12" stopIfTrue="1">
      <formula>F7=1</formula>
    </cfRule>
  </conditionalFormatting>
  <conditionalFormatting sqref="G7:G13">
    <cfRule type="expression" dxfId="77" priority="1" stopIfTrue="1">
      <formula>H7=3</formula>
    </cfRule>
    <cfRule type="expression" dxfId="76" priority="2" stopIfTrue="1">
      <formula>H7=2</formula>
    </cfRule>
    <cfRule type="expression" dxfId="75" priority="3" stopIfTrue="1">
      <formula>H7=1</formula>
    </cfRule>
  </conditionalFormatting>
  <conditionalFormatting sqref="I7:I13">
    <cfRule type="expression" dxfId="74" priority="4" stopIfTrue="1">
      <formula>J7=3</formula>
    </cfRule>
    <cfRule type="expression" dxfId="73" priority="5" stopIfTrue="1">
      <formula>J7=2</formula>
    </cfRule>
    <cfRule type="expression" dxfId="72" priority="6" stopIfTrue="1">
      <formula>J7=1</formula>
    </cfRule>
  </conditionalFormatting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8"/>
  <sheetViews>
    <sheetView topLeftCell="C5" zoomScale="150" zoomScaleNormal="150" workbookViewId="0">
      <selection activeCell="J12" sqref="J12"/>
    </sheetView>
  </sheetViews>
  <sheetFormatPr defaultColWidth="9" defaultRowHeight="14.5" x14ac:dyDescent="0.35"/>
  <cols>
    <col min="1" max="1" width="4.6328125" style="16" customWidth="1"/>
    <col min="2" max="2" width="7.453125" style="9" customWidth="1"/>
    <col min="3" max="3" width="14.81640625" style="16" customWidth="1"/>
    <col min="4" max="4" width="25.1796875" style="9" customWidth="1"/>
    <col min="5" max="5" width="9.36328125" style="16" customWidth="1"/>
    <col min="6" max="6" width="5.453125" style="35" customWidth="1"/>
    <col min="7" max="7" width="9.36328125" style="16" customWidth="1"/>
    <col min="8" max="8" width="4.6328125" style="16" customWidth="1"/>
    <col min="9" max="9" width="10.6328125" style="16" customWidth="1"/>
    <col min="10" max="10" width="4.6328125" style="16" customWidth="1"/>
    <col min="11" max="11" width="1.6328125" style="16" customWidth="1"/>
    <col min="12" max="12" width="4.6328125" style="11" customWidth="1"/>
    <col min="13" max="13" width="9.36328125" style="16" customWidth="1"/>
    <col min="14" max="14" width="8" style="16" customWidth="1"/>
    <col min="15" max="15" width="4.6328125" style="16" customWidth="1"/>
    <col min="16" max="16384" width="9" style="16"/>
  </cols>
  <sheetData>
    <row r="1" spans="1:20" ht="21" x14ac:dyDescent="0.4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0" ht="21" x14ac:dyDescent="0.4">
      <c r="B2" s="16"/>
      <c r="C2" s="105" t="s">
        <v>36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0" ht="9.75" customHeight="1" x14ac:dyDescent="0.35">
      <c r="B3" s="16"/>
      <c r="C3" s="34"/>
      <c r="D3" s="16"/>
      <c r="E3" s="9"/>
      <c r="F3" s="16"/>
      <c r="G3" s="35"/>
      <c r="L3" s="16"/>
      <c r="M3" s="11"/>
    </row>
    <row r="4" spans="1:20" x14ac:dyDescent="0.3">
      <c r="B4" s="16"/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20" ht="12.75" customHeight="1" x14ac:dyDescent="0.35">
      <c r="B5" s="34"/>
      <c r="K5" s="41"/>
    </row>
    <row r="6" spans="1:20" ht="30" x14ac:dyDescent="0.35">
      <c r="A6" s="16" t="s">
        <v>31</v>
      </c>
      <c r="B6" s="114" t="s">
        <v>32</v>
      </c>
      <c r="C6" s="114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41"/>
      <c r="L6" s="108" t="s">
        <v>27</v>
      </c>
      <c r="M6" s="108"/>
      <c r="N6" s="108"/>
      <c r="O6" s="7"/>
    </row>
    <row r="7" spans="1:20" ht="30" x14ac:dyDescent="0.35">
      <c r="A7" s="1">
        <v>194</v>
      </c>
      <c r="B7" t="s">
        <v>357</v>
      </c>
      <c r="C7" t="s">
        <v>358</v>
      </c>
      <c r="D7" t="s">
        <v>66</v>
      </c>
      <c r="E7" s="10">
        <v>11.95</v>
      </c>
      <c r="F7" s="53">
        <f>RANK(E7,E$7:E$18)</f>
        <v>2</v>
      </c>
      <c r="G7" s="10">
        <v>11.2</v>
      </c>
      <c r="H7" s="53">
        <f>RANK(G7,G$7:G$18)</f>
        <v>3</v>
      </c>
      <c r="I7" s="10">
        <f t="shared" ref="I7" si="0">E7+G7</f>
        <v>23.15</v>
      </c>
      <c r="J7" s="96">
        <f>RANK(I7,I$7:I$18)</f>
        <v>2</v>
      </c>
      <c r="K7" s="54"/>
      <c r="L7" s="108" t="s">
        <v>368</v>
      </c>
      <c r="M7" s="108"/>
      <c r="N7" s="108"/>
      <c r="O7" s="7" t="s">
        <v>4</v>
      </c>
      <c r="Q7" s="38"/>
      <c r="R7" s="38"/>
      <c r="S7" s="38"/>
      <c r="T7" s="38"/>
    </row>
    <row r="8" spans="1:20" ht="25" customHeight="1" x14ac:dyDescent="0.35">
      <c r="A8" s="1">
        <v>195</v>
      </c>
      <c r="B8" t="s">
        <v>359</v>
      </c>
      <c r="C8" t="s">
        <v>360</v>
      </c>
      <c r="D8" t="s">
        <v>66</v>
      </c>
      <c r="E8" s="10">
        <v>8.9</v>
      </c>
      <c r="F8" s="53">
        <f t="shared" ref="F8:F13" si="1">RANK(E8,E$7:E$18)</f>
        <v>6</v>
      </c>
      <c r="G8" s="10">
        <v>10.7</v>
      </c>
      <c r="H8" s="53">
        <f t="shared" ref="H8:H13" si="2">RANK(G8,G$7:G$18)</f>
        <v>5</v>
      </c>
      <c r="I8" s="10">
        <f t="shared" ref="I8:I13" si="3">E8+G8</f>
        <v>19.600000000000001</v>
      </c>
      <c r="J8" s="53">
        <f t="shared" ref="J8:J13" si="4">RANK(I8,I$7:I$18)</f>
        <v>6</v>
      </c>
      <c r="K8" s="54"/>
      <c r="L8" s="11">
        <v>1</v>
      </c>
      <c r="M8" s="10">
        <f>LARGE(I$7:I$9,L8)</f>
        <v>23.15</v>
      </c>
      <c r="N8" s="10"/>
      <c r="O8" s="11"/>
      <c r="Q8" s="38"/>
      <c r="R8" s="38"/>
      <c r="S8" s="38"/>
      <c r="T8" s="38"/>
    </row>
    <row r="9" spans="1:20" ht="25" customHeight="1" x14ac:dyDescent="0.35">
      <c r="A9" s="1">
        <v>196</v>
      </c>
      <c r="B9" t="s">
        <v>361</v>
      </c>
      <c r="C9" t="s">
        <v>362</v>
      </c>
      <c r="D9" t="s">
        <v>66</v>
      </c>
      <c r="E9" s="10">
        <v>0</v>
      </c>
      <c r="F9" s="53">
        <f t="shared" si="1"/>
        <v>7</v>
      </c>
      <c r="G9" s="10">
        <v>0</v>
      </c>
      <c r="H9" s="53">
        <f t="shared" si="2"/>
        <v>7</v>
      </c>
      <c r="I9" s="10">
        <f t="shared" si="3"/>
        <v>0</v>
      </c>
      <c r="J9" s="53">
        <f t="shared" si="4"/>
        <v>7</v>
      </c>
      <c r="K9" s="54"/>
      <c r="L9" s="11">
        <v>2</v>
      </c>
      <c r="M9" s="10">
        <f t="shared" ref="M9" si="5">LARGE(I$7:I$9,L9)</f>
        <v>19.600000000000001</v>
      </c>
      <c r="N9" s="10">
        <f>SUM(M8:M9)</f>
        <v>42.75</v>
      </c>
      <c r="O9" s="11">
        <f>RANK(N9,N$8:N$27)</f>
        <v>2</v>
      </c>
      <c r="Q9" s="38"/>
      <c r="R9" s="38"/>
      <c r="S9" s="38"/>
      <c r="T9" s="38"/>
    </row>
    <row r="10" spans="1:20" ht="25" customHeight="1" x14ac:dyDescent="0.35">
      <c r="A10" s="1">
        <v>197</v>
      </c>
      <c r="B10" t="s">
        <v>363</v>
      </c>
      <c r="C10" t="s">
        <v>187</v>
      </c>
      <c r="D10" t="s">
        <v>149</v>
      </c>
      <c r="E10" s="10">
        <v>11.7</v>
      </c>
      <c r="F10" s="53">
        <f t="shared" si="1"/>
        <v>3</v>
      </c>
      <c r="G10" s="10">
        <v>10.7</v>
      </c>
      <c r="H10" s="53">
        <f t="shared" si="2"/>
        <v>5</v>
      </c>
      <c r="I10" s="10">
        <f t="shared" si="3"/>
        <v>22.4</v>
      </c>
      <c r="J10" s="53">
        <f t="shared" si="4"/>
        <v>4</v>
      </c>
      <c r="K10" s="54"/>
      <c r="M10" s="10"/>
      <c r="Q10" s="38"/>
      <c r="R10" s="38"/>
      <c r="S10" s="38"/>
      <c r="T10" s="38"/>
    </row>
    <row r="11" spans="1:20" ht="25" customHeight="1" x14ac:dyDescent="0.35">
      <c r="A11" s="1">
        <v>198</v>
      </c>
      <c r="B11" t="s">
        <v>364</v>
      </c>
      <c r="C11" t="s">
        <v>365</v>
      </c>
      <c r="D11" t="s">
        <v>149</v>
      </c>
      <c r="E11" s="10">
        <v>11.55</v>
      </c>
      <c r="F11" s="53">
        <f t="shared" si="1"/>
        <v>4</v>
      </c>
      <c r="G11" s="10">
        <v>11.35</v>
      </c>
      <c r="H11" s="53">
        <f t="shared" si="2"/>
        <v>2</v>
      </c>
      <c r="I11" s="10">
        <f t="shared" si="3"/>
        <v>22.9</v>
      </c>
      <c r="J11" s="53">
        <f t="shared" si="4"/>
        <v>3</v>
      </c>
      <c r="K11" s="54"/>
      <c r="L11" s="108" t="s">
        <v>369</v>
      </c>
      <c r="M11" s="108"/>
      <c r="N11" s="108"/>
      <c r="O11" s="7" t="s">
        <v>4</v>
      </c>
      <c r="Q11" s="38"/>
      <c r="R11" s="38"/>
      <c r="S11" s="38"/>
      <c r="T11" s="38"/>
    </row>
    <row r="12" spans="1:20" ht="25" customHeight="1" x14ac:dyDescent="0.35">
      <c r="A12" s="71">
        <v>199</v>
      </c>
      <c r="B12" s="72" t="s">
        <v>366</v>
      </c>
      <c r="C12" s="72" t="s">
        <v>438</v>
      </c>
      <c r="D12" t="s">
        <v>149</v>
      </c>
      <c r="E12" s="10">
        <v>12.15</v>
      </c>
      <c r="F12" s="53">
        <f t="shared" si="1"/>
        <v>1</v>
      </c>
      <c r="G12" s="10">
        <v>11.4</v>
      </c>
      <c r="H12" s="53">
        <f t="shared" si="2"/>
        <v>1</v>
      </c>
      <c r="I12" s="10">
        <f t="shared" si="3"/>
        <v>23.55</v>
      </c>
      <c r="J12" s="97">
        <f t="shared" si="4"/>
        <v>1</v>
      </c>
      <c r="K12" s="54"/>
      <c r="L12" s="11">
        <v>1</v>
      </c>
      <c r="M12" s="10">
        <f>LARGE(I$10:I$12,L12)</f>
        <v>23.55</v>
      </c>
      <c r="N12" s="10"/>
      <c r="O12" s="11"/>
      <c r="Q12" s="38"/>
      <c r="R12" s="38"/>
      <c r="S12" s="38"/>
      <c r="T12" s="38"/>
    </row>
    <row r="13" spans="1:20" ht="25" customHeight="1" x14ac:dyDescent="0.35">
      <c r="A13" s="1">
        <v>200</v>
      </c>
      <c r="B13" t="s">
        <v>338</v>
      </c>
      <c r="C13" t="s">
        <v>367</v>
      </c>
      <c r="D13" t="s">
        <v>68</v>
      </c>
      <c r="E13" s="10">
        <v>10.45</v>
      </c>
      <c r="F13" s="53">
        <f t="shared" si="1"/>
        <v>5</v>
      </c>
      <c r="G13" s="10">
        <v>11.1</v>
      </c>
      <c r="H13" s="53">
        <f t="shared" si="2"/>
        <v>4</v>
      </c>
      <c r="I13" s="10">
        <f t="shared" si="3"/>
        <v>21.549999999999997</v>
      </c>
      <c r="J13" s="53">
        <f t="shared" si="4"/>
        <v>5</v>
      </c>
      <c r="K13" s="54"/>
      <c r="L13" s="11">
        <v>2</v>
      </c>
      <c r="M13" s="10">
        <f t="shared" ref="M13" si="6">LARGE(I$10:I$12,L13)</f>
        <v>22.9</v>
      </c>
      <c r="N13" s="10">
        <f>SUM(M12:M13)</f>
        <v>46.45</v>
      </c>
      <c r="O13" s="11">
        <f>RANK(N13,N$8:N$27)</f>
        <v>1</v>
      </c>
      <c r="Q13" s="38"/>
      <c r="R13" s="38"/>
      <c r="S13" s="38"/>
      <c r="T13" s="38"/>
    </row>
    <row r="14" spans="1:20" x14ac:dyDescent="0.35">
      <c r="B14" s="51"/>
      <c r="C14" s="52"/>
      <c r="D14" s="51"/>
      <c r="E14" s="10"/>
      <c r="F14" s="53"/>
      <c r="G14" s="10"/>
      <c r="H14" s="53"/>
      <c r="I14" s="10"/>
      <c r="J14" s="53"/>
      <c r="K14" s="54"/>
      <c r="M14" s="10"/>
      <c r="Q14" s="48"/>
      <c r="R14" s="48"/>
      <c r="S14" s="48"/>
      <c r="T14" s="48"/>
    </row>
    <row r="15" spans="1:20" x14ac:dyDescent="0.35">
      <c r="B15" s="51"/>
      <c r="C15" s="52"/>
      <c r="D15" s="51"/>
      <c r="E15" s="10"/>
      <c r="F15" s="53"/>
      <c r="G15" s="10"/>
      <c r="H15" s="53"/>
      <c r="I15" s="10"/>
      <c r="J15" s="53"/>
      <c r="K15" s="54"/>
    </row>
    <row r="16" spans="1:20" x14ac:dyDescent="0.35">
      <c r="B16" s="51"/>
      <c r="C16" s="52"/>
      <c r="D16" s="51"/>
      <c r="E16" s="10"/>
      <c r="F16" s="53"/>
      <c r="G16" s="10"/>
      <c r="H16" s="53"/>
      <c r="I16" s="10"/>
      <c r="J16" s="53"/>
      <c r="K16" s="54"/>
      <c r="L16" s="53"/>
      <c r="M16" s="52"/>
      <c r="N16" s="52"/>
    </row>
    <row r="17" spans="2:14" x14ac:dyDescent="0.35">
      <c r="B17" s="51"/>
      <c r="C17" s="52"/>
      <c r="D17" s="51"/>
      <c r="E17" s="10"/>
      <c r="F17" s="53"/>
      <c r="G17" s="10"/>
      <c r="H17" s="53"/>
      <c r="I17" s="10"/>
      <c r="J17" s="53"/>
      <c r="K17" s="54"/>
      <c r="L17" s="53"/>
      <c r="M17" s="52"/>
      <c r="N17" s="52"/>
    </row>
    <row r="18" spans="2:14" x14ac:dyDescent="0.35">
      <c r="B18" s="51"/>
      <c r="E18" s="10"/>
      <c r="F18" s="53"/>
      <c r="G18" s="10"/>
      <c r="H18" s="53"/>
      <c r="I18" s="10"/>
      <c r="J18" s="53"/>
      <c r="K18" s="54"/>
    </row>
  </sheetData>
  <sheetProtection selectLockedCells="1" selectUnlockedCells="1"/>
  <mergeCells count="7">
    <mergeCell ref="L11:N11"/>
    <mergeCell ref="A1:N1"/>
    <mergeCell ref="L6:N6"/>
    <mergeCell ref="L7:N7"/>
    <mergeCell ref="C2:P2"/>
    <mergeCell ref="C4:P4"/>
    <mergeCell ref="B6:C6"/>
  </mergeCells>
  <conditionalFormatting sqref="E7:E18">
    <cfRule type="expression" dxfId="71" priority="1" stopIfTrue="1">
      <formula>F7=3</formula>
    </cfRule>
    <cfRule type="expression" dxfId="70" priority="2" stopIfTrue="1">
      <formula>F7=2</formula>
    </cfRule>
    <cfRule type="expression" dxfId="69" priority="3" stopIfTrue="1">
      <formula>F7=1</formula>
    </cfRule>
  </conditionalFormatting>
  <conditionalFormatting sqref="G7:G18">
    <cfRule type="expression" dxfId="68" priority="10" stopIfTrue="1">
      <formula>H7=3</formula>
    </cfRule>
    <cfRule type="expression" dxfId="67" priority="11" stopIfTrue="1">
      <formula>H7=2</formula>
    </cfRule>
    <cfRule type="expression" dxfId="66" priority="12" stopIfTrue="1">
      <formula>H7=1</formula>
    </cfRule>
  </conditionalFormatting>
  <conditionalFormatting sqref="I7:I18">
    <cfRule type="expression" dxfId="65" priority="7" stopIfTrue="1">
      <formula>J7=3</formula>
    </cfRule>
    <cfRule type="expression" dxfId="64" priority="8" stopIfTrue="1">
      <formula>J7=2</formula>
    </cfRule>
    <cfRule type="expression" dxfId="63" priority="9" stopIfTrue="1">
      <formula>J7=1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3"/>
  <sheetViews>
    <sheetView topLeftCell="A7" zoomScale="150" zoomScaleNormal="150" workbookViewId="0">
      <selection activeCell="J16" sqref="J16"/>
    </sheetView>
  </sheetViews>
  <sheetFormatPr defaultColWidth="9" defaultRowHeight="14.5" x14ac:dyDescent="0.35"/>
  <cols>
    <col min="1" max="1" width="5.36328125" customWidth="1"/>
    <col min="2" max="2" width="8.453125" style="2" customWidth="1"/>
    <col min="3" max="3" width="10.36328125" customWidth="1"/>
    <col min="4" max="4" width="30.36328125" style="2" customWidth="1"/>
    <col min="5" max="5" width="7.6328125" bestFit="1" customWidth="1"/>
    <col min="6" max="6" width="5.36328125" style="3" bestFit="1" customWidth="1"/>
    <col min="7" max="7" width="7.6328125" bestFit="1" customWidth="1"/>
    <col min="8" max="8" width="5.36328125" bestFit="1" customWidth="1"/>
    <col min="9" max="9" width="7.6328125" bestFit="1" customWidth="1"/>
    <col min="10" max="10" width="3.81640625" bestFit="1" customWidth="1"/>
    <col min="11" max="11" width="1.6328125" customWidth="1"/>
    <col min="12" max="12" width="2" style="4" bestFit="1" customWidth="1"/>
    <col min="13" max="13" width="5.6328125" customWidth="1"/>
    <col min="14" max="14" width="7.453125" customWidth="1"/>
    <col min="15" max="15" width="5.81640625" customWidth="1"/>
    <col min="17" max="17" width="26.453125" bestFit="1" customWidth="1"/>
    <col min="20" max="20" width="14" bestFit="1" customWidth="1"/>
    <col min="21" max="21" width="10.453125" bestFit="1" customWidth="1"/>
  </cols>
  <sheetData>
    <row r="1" spans="1:21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1" ht="21" x14ac:dyDescent="0.4">
      <c r="B2" s="105" t="s">
        <v>15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1" x14ac:dyDescent="0.35">
      <c r="B3" s="1"/>
    </row>
    <row r="4" spans="1:21" x14ac:dyDescent="0.35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1" x14ac:dyDescent="0.35">
      <c r="B5" s="1"/>
      <c r="K5" s="15"/>
    </row>
    <row r="6" spans="1:21" ht="30" x14ac:dyDescent="0.35">
      <c r="A6" t="s">
        <v>31</v>
      </c>
      <c r="B6" s="107" t="s">
        <v>32</v>
      </c>
      <c r="C6" s="107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15"/>
      <c r="L6" s="108" t="s">
        <v>10</v>
      </c>
      <c r="M6" s="108"/>
      <c r="N6" s="108"/>
      <c r="O6" s="7"/>
    </row>
    <row r="7" spans="1:21" ht="30" x14ac:dyDescent="0.35">
      <c r="A7" s="1">
        <v>201</v>
      </c>
      <c r="B7" t="s">
        <v>332</v>
      </c>
      <c r="C7" t="s">
        <v>390</v>
      </c>
      <c r="D7" t="s">
        <v>103</v>
      </c>
      <c r="E7" s="10">
        <v>12.25</v>
      </c>
      <c r="F7" s="56">
        <f>RANK(E7,E$7:E$16)</f>
        <v>2</v>
      </c>
      <c r="G7" s="10">
        <v>11.3</v>
      </c>
      <c r="H7" s="56">
        <f t="shared" ref="H7:H16" si="0">RANK(G7,G$7:G$16)</f>
        <v>8</v>
      </c>
      <c r="I7" s="10">
        <f t="shared" ref="I7:I15" si="1">E7+G7</f>
        <v>23.55</v>
      </c>
      <c r="J7" s="56">
        <f t="shared" ref="J7:J16" si="2">RANK(I7,I$7:I$16)</f>
        <v>7</v>
      </c>
      <c r="K7" s="15"/>
      <c r="L7" s="108" t="s">
        <v>408</v>
      </c>
      <c r="M7" s="108"/>
      <c r="N7" s="108"/>
      <c r="O7" s="7" t="s">
        <v>4</v>
      </c>
      <c r="Q7" s="19"/>
      <c r="R7" s="19"/>
      <c r="S7" s="19"/>
      <c r="T7" s="19"/>
      <c r="U7" s="20"/>
    </row>
    <row r="8" spans="1:21" x14ac:dyDescent="0.35">
      <c r="A8" s="1">
        <v>202</v>
      </c>
      <c r="B8" t="s">
        <v>391</v>
      </c>
      <c r="C8" t="s">
        <v>435</v>
      </c>
      <c r="D8" t="s">
        <v>103</v>
      </c>
      <c r="E8" s="10">
        <v>12.15</v>
      </c>
      <c r="F8" s="56">
        <f t="shared" ref="F8:F16" si="3">RANK(E8,E$7:E$16)</f>
        <v>4</v>
      </c>
      <c r="G8" s="10">
        <v>12.8</v>
      </c>
      <c r="H8" s="56">
        <f t="shared" si="0"/>
        <v>1</v>
      </c>
      <c r="I8" s="10">
        <f t="shared" si="1"/>
        <v>24.950000000000003</v>
      </c>
      <c r="J8" s="86">
        <f t="shared" si="2"/>
        <v>1</v>
      </c>
      <c r="K8" s="15"/>
      <c r="L8" s="11">
        <v>1</v>
      </c>
      <c r="M8" s="10">
        <f>LARGE(I$7:I$9,L8)</f>
        <v>24.950000000000003</v>
      </c>
      <c r="N8" s="10"/>
      <c r="O8" s="11"/>
      <c r="Q8" s="19"/>
      <c r="R8" s="19"/>
      <c r="S8" s="19"/>
      <c r="T8" s="19"/>
      <c r="U8" s="20"/>
    </row>
    <row r="9" spans="1:21" x14ac:dyDescent="0.35">
      <c r="A9" s="1">
        <v>203</v>
      </c>
      <c r="B9" t="s">
        <v>392</v>
      </c>
      <c r="C9" t="s">
        <v>393</v>
      </c>
      <c r="D9" t="s">
        <v>103</v>
      </c>
      <c r="E9" s="10">
        <v>12</v>
      </c>
      <c r="F9" s="56">
        <f t="shared" si="3"/>
        <v>7</v>
      </c>
      <c r="G9" s="10">
        <v>11.45</v>
      </c>
      <c r="H9" s="56">
        <f t="shared" si="0"/>
        <v>7</v>
      </c>
      <c r="I9" s="10">
        <f t="shared" si="1"/>
        <v>23.45</v>
      </c>
      <c r="J9" s="56">
        <f t="shared" si="2"/>
        <v>8</v>
      </c>
      <c r="K9" s="15"/>
      <c r="L9" s="11">
        <v>2</v>
      </c>
      <c r="M9" s="10">
        <f t="shared" ref="M9" si="4">LARGE(I$7:I$9,L9)</f>
        <v>23.55</v>
      </c>
      <c r="N9" s="10">
        <f>SUM(M8:M9)</f>
        <v>48.5</v>
      </c>
      <c r="O9" s="11">
        <f>RANK(N9,N$7:N$27)</f>
        <v>2</v>
      </c>
      <c r="Q9" s="19"/>
      <c r="R9" s="19"/>
      <c r="S9" s="19"/>
      <c r="T9" s="19"/>
      <c r="U9" s="20"/>
    </row>
    <row r="10" spans="1:21" x14ac:dyDescent="0.35">
      <c r="A10" s="70">
        <v>204</v>
      </c>
      <c r="B10" s="64" t="s">
        <v>394</v>
      </c>
      <c r="C10" s="64" t="s">
        <v>395</v>
      </c>
      <c r="D10" s="64" t="s">
        <v>104</v>
      </c>
      <c r="E10" s="10">
        <v>0</v>
      </c>
      <c r="F10" s="56">
        <f t="shared" si="3"/>
        <v>10</v>
      </c>
      <c r="G10" s="10">
        <v>0</v>
      </c>
      <c r="H10" s="56">
        <f t="shared" si="0"/>
        <v>9</v>
      </c>
      <c r="I10" s="10">
        <f t="shared" si="1"/>
        <v>0</v>
      </c>
      <c r="J10" s="56">
        <f t="shared" si="2"/>
        <v>10</v>
      </c>
      <c r="K10" s="15"/>
      <c r="L10" s="11"/>
      <c r="M10" s="10"/>
      <c r="N10" s="10"/>
      <c r="Q10" s="19"/>
      <c r="R10" s="19"/>
      <c r="S10" s="19"/>
      <c r="T10" s="19"/>
      <c r="U10" s="20"/>
    </row>
    <row r="11" spans="1:21" ht="30" x14ac:dyDescent="0.35">
      <c r="A11" s="1">
        <v>205</v>
      </c>
      <c r="B11" t="s">
        <v>396</v>
      </c>
      <c r="C11" t="s">
        <v>397</v>
      </c>
      <c r="D11" t="s">
        <v>104</v>
      </c>
      <c r="E11" s="10">
        <v>12.05</v>
      </c>
      <c r="F11" s="56">
        <f t="shared" si="3"/>
        <v>6</v>
      </c>
      <c r="G11" s="10">
        <v>0</v>
      </c>
      <c r="H11" s="56">
        <f t="shared" si="0"/>
        <v>9</v>
      </c>
      <c r="I11" s="10">
        <f t="shared" si="1"/>
        <v>12.05</v>
      </c>
      <c r="J11" s="56">
        <f t="shared" si="2"/>
        <v>9</v>
      </c>
      <c r="K11" s="15"/>
      <c r="L11" s="108" t="s">
        <v>432</v>
      </c>
      <c r="M11" s="108"/>
      <c r="N11" s="108"/>
      <c r="O11" s="7" t="s">
        <v>4</v>
      </c>
      <c r="Q11" s="19"/>
      <c r="R11" s="19"/>
      <c r="S11" s="19"/>
      <c r="T11" s="19"/>
      <c r="U11" s="20"/>
    </row>
    <row r="12" spans="1:21" x14ac:dyDescent="0.35">
      <c r="A12" s="1">
        <v>206</v>
      </c>
      <c r="B12" t="s">
        <v>181</v>
      </c>
      <c r="C12" t="s">
        <v>398</v>
      </c>
      <c r="D12" t="s">
        <v>104</v>
      </c>
      <c r="E12" s="10">
        <v>11.8</v>
      </c>
      <c r="F12" s="56">
        <f t="shared" si="3"/>
        <v>8</v>
      </c>
      <c r="G12" s="10">
        <v>12.65</v>
      </c>
      <c r="H12" s="56">
        <f t="shared" si="0"/>
        <v>2</v>
      </c>
      <c r="I12" s="10">
        <f t="shared" si="1"/>
        <v>24.450000000000003</v>
      </c>
      <c r="J12" s="56">
        <f t="shared" si="2"/>
        <v>4</v>
      </c>
      <c r="K12" s="15"/>
      <c r="L12" s="11">
        <v>1</v>
      </c>
      <c r="M12" s="10">
        <f>LARGE(I$11:I$13,L12)</f>
        <v>24.53</v>
      </c>
      <c r="N12" s="10"/>
      <c r="O12" s="11"/>
      <c r="Q12" s="19"/>
      <c r="R12" s="19"/>
      <c r="S12" s="19"/>
      <c r="T12" s="19"/>
      <c r="U12" s="20"/>
    </row>
    <row r="13" spans="1:21" x14ac:dyDescent="0.35">
      <c r="A13" s="1">
        <v>207</v>
      </c>
      <c r="B13" t="s">
        <v>399</v>
      </c>
      <c r="C13" t="s">
        <v>400</v>
      </c>
      <c r="D13" t="s">
        <v>104</v>
      </c>
      <c r="E13" s="10">
        <v>12.1</v>
      </c>
      <c r="F13" s="56">
        <f t="shared" si="3"/>
        <v>5</v>
      </c>
      <c r="G13" s="10">
        <v>12.43</v>
      </c>
      <c r="H13" s="56">
        <f t="shared" si="0"/>
        <v>4</v>
      </c>
      <c r="I13" s="10">
        <f t="shared" si="1"/>
        <v>24.53</v>
      </c>
      <c r="J13" s="56">
        <f t="shared" si="2"/>
        <v>3</v>
      </c>
      <c r="K13" s="15"/>
      <c r="L13" s="11">
        <v>2</v>
      </c>
      <c r="M13" s="10">
        <f t="shared" ref="M13" si="5">LARGE(I$11:I$13,L13)</f>
        <v>24.450000000000003</v>
      </c>
      <c r="N13" s="10">
        <f>SUM(M12:M13)</f>
        <v>48.980000000000004</v>
      </c>
      <c r="O13" s="11">
        <f>RANK(N13,N$7:N$27)</f>
        <v>1</v>
      </c>
      <c r="Q13" s="19"/>
      <c r="R13" s="19"/>
      <c r="S13" s="19"/>
      <c r="T13" s="19"/>
      <c r="U13" s="20"/>
    </row>
    <row r="14" spans="1:21" x14ac:dyDescent="0.35">
      <c r="A14" s="1">
        <v>208</v>
      </c>
      <c r="B14" t="s">
        <v>401</v>
      </c>
      <c r="C14" t="s">
        <v>402</v>
      </c>
      <c r="D14" t="s">
        <v>149</v>
      </c>
      <c r="E14" s="10">
        <v>12.2</v>
      </c>
      <c r="F14" s="56">
        <f t="shared" si="3"/>
        <v>3</v>
      </c>
      <c r="G14" s="10">
        <v>12.25</v>
      </c>
      <c r="H14" s="56">
        <f t="shared" si="0"/>
        <v>5</v>
      </c>
      <c r="I14" s="10">
        <f t="shared" si="1"/>
        <v>24.45</v>
      </c>
      <c r="J14" s="56">
        <f t="shared" si="2"/>
        <v>5</v>
      </c>
      <c r="K14" s="15"/>
      <c r="L14" s="11"/>
      <c r="M14" s="10"/>
      <c r="N14" s="10"/>
      <c r="Q14" s="19"/>
      <c r="R14" s="19"/>
      <c r="S14" s="19"/>
      <c r="T14" s="19"/>
      <c r="U14" s="20"/>
    </row>
    <row r="15" spans="1:21" x14ac:dyDescent="0.35">
      <c r="A15" s="1">
        <v>209</v>
      </c>
      <c r="B15" t="s">
        <v>82</v>
      </c>
      <c r="C15" t="s">
        <v>174</v>
      </c>
      <c r="D15" t="s">
        <v>102</v>
      </c>
      <c r="E15" s="10">
        <v>11.65</v>
      </c>
      <c r="F15" s="56">
        <f t="shared" si="3"/>
        <v>9</v>
      </c>
      <c r="G15" s="10">
        <v>11.95</v>
      </c>
      <c r="H15" s="56">
        <f t="shared" si="0"/>
        <v>6</v>
      </c>
      <c r="I15" s="10">
        <f t="shared" si="1"/>
        <v>23.6</v>
      </c>
      <c r="J15" s="56">
        <f t="shared" si="2"/>
        <v>6</v>
      </c>
      <c r="K15" s="15"/>
      <c r="L15" s="11"/>
      <c r="M15" s="10"/>
      <c r="N15" s="10"/>
      <c r="O15" s="11"/>
      <c r="Q15" s="19"/>
      <c r="R15" s="19"/>
      <c r="S15" s="19"/>
      <c r="T15" s="19"/>
      <c r="U15" s="20"/>
    </row>
    <row r="16" spans="1:21" x14ac:dyDescent="0.35">
      <c r="A16" s="1">
        <v>210</v>
      </c>
      <c r="B16" t="s">
        <v>140</v>
      </c>
      <c r="C16" t="s">
        <v>403</v>
      </c>
      <c r="D16" t="s">
        <v>233</v>
      </c>
      <c r="E16" s="10">
        <v>12.3</v>
      </c>
      <c r="F16" s="56">
        <f t="shared" si="3"/>
        <v>1</v>
      </c>
      <c r="G16" s="10">
        <v>12.5</v>
      </c>
      <c r="H16" s="56">
        <f t="shared" si="0"/>
        <v>3</v>
      </c>
      <c r="I16" s="10">
        <f t="shared" ref="I16" si="6">E16+G16</f>
        <v>24.8</v>
      </c>
      <c r="J16" s="98">
        <f t="shared" si="2"/>
        <v>2</v>
      </c>
      <c r="K16" s="15"/>
      <c r="N16" s="10"/>
      <c r="O16" s="11"/>
      <c r="Q16" s="22"/>
      <c r="R16" s="22"/>
      <c r="S16" s="22"/>
      <c r="T16" s="22"/>
      <c r="U16" s="23"/>
    </row>
    <row r="17" spans="3:21" x14ac:dyDescent="0.35">
      <c r="Q17" s="22"/>
      <c r="R17" s="22"/>
      <c r="S17" s="22"/>
      <c r="T17" s="22"/>
      <c r="U17" s="23"/>
    </row>
    <row r="18" spans="3:21" x14ac:dyDescent="0.35">
      <c r="Q18" s="22"/>
      <c r="R18" s="22"/>
      <c r="S18" s="22"/>
      <c r="T18" s="22"/>
      <c r="U18" s="23"/>
    </row>
    <row r="19" spans="3:21" x14ac:dyDescent="0.35">
      <c r="Q19" s="22"/>
      <c r="R19" s="22"/>
      <c r="S19" s="22"/>
      <c r="T19" s="22"/>
      <c r="U19" s="23"/>
    </row>
    <row r="20" spans="3:21" x14ac:dyDescent="0.35">
      <c r="E20" s="55"/>
      <c r="Q20" s="22"/>
      <c r="R20" s="22"/>
      <c r="S20" s="22"/>
      <c r="T20" s="22"/>
      <c r="U20" s="23"/>
    </row>
    <row r="21" spans="3:21" x14ac:dyDescent="0.35">
      <c r="E21" s="55"/>
      <c r="Q21" s="22"/>
      <c r="R21" s="22"/>
      <c r="S21" s="22"/>
      <c r="T21" s="22"/>
      <c r="U21" s="23"/>
    </row>
    <row r="22" spans="3:21" x14ac:dyDescent="0.35">
      <c r="C22" s="16"/>
    </row>
    <row r="23" spans="3:21" x14ac:dyDescent="0.35">
      <c r="C23" s="16"/>
    </row>
  </sheetData>
  <sheetProtection selectLockedCells="1" selectUnlockedCells="1"/>
  <mergeCells count="7">
    <mergeCell ref="L7:N7"/>
    <mergeCell ref="L11:N11"/>
    <mergeCell ref="B1:O1"/>
    <mergeCell ref="B2:O2"/>
    <mergeCell ref="B4:O4"/>
    <mergeCell ref="B6:C6"/>
    <mergeCell ref="L6:N6"/>
  </mergeCells>
  <conditionalFormatting sqref="E7:E16">
    <cfRule type="expression" dxfId="62" priority="7" stopIfTrue="1">
      <formula>F7=3</formula>
    </cfRule>
    <cfRule type="expression" dxfId="61" priority="8" stopIfTrue="1">
      <formula>F7=2</formula>
    </cfRule>
    <cfRule type="expression" dxfId="60" priority="9" stopIfTrue="1">
      <formula>F7=1</formula>
    </cfRule>
  </conditionalFormatting>
  <conditionalFormatting sqref="G7:G16">
    <cfRule type="expression" dxfId="59" priority="4" stopIfTrue="1">
      <formula>H7=3</formula>
    </cfRule>
    <cfRule type="expression" dxfId="58" priority="5" stopIfTrue="1">
      <formula>H7=2</formula>
    </cfRule>
    <cfRule type="expression" dxfId="57" priority="6" stopIfTrue="1">
      <formula>H7=1</formula>
    </cfRule>
  </conditionalFormatting>
  <conditionalFormatting sqref="I7:I16">
    <cfRule type="expression" dxfId="56" priority="1" stopIfTrue="1">
      <formula>J7=3</formula>
    </cfRule>
    <cfRule type="expression" dxfId="55" priority="2" stopIfTrue="1">
      <formula>J7=2</formula>
    </cfRule>
    <cfRule type="expression" dxfId="54" priority="3" stopIfTrue="1">
      <formula>J7=1</formula>
    </cfRule>
  </conditionalFormatting>
  <pageMargins left="0.39374999999999999" right="0.19652777777777777" top="0.74791666666666667" bottom="0.7479166666666666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27"/>
  <sheetViews>
    <sheetView tabSelected="1" topLeftCell="C11" zoomScale="130" zoomScaleNormal="130" workbookViewId="0">
      <selection activeCell="U17" sqref="U17"/>
    </sheetView>
  </sheetViews>
  <sheetFormatPr defaultColWidth="9" defaultRowHeight="14.5" x14ac:dyDescent="0.35"/>
  <cols>
    <col min="1" max="1" width="6.1796875" style="16" customWidth="1"/>
    <col min="2" max="2" width="9.1796875" style="16" customWidth="1"/>
    <col min="3" max="3" width="10.36328125" style="9" customWidth="1"/>
    <col min="4" max="4" width="13.81640625" style="16" customWidth="1"/>
    <col min="5" max="5" width="29.1796875" style="9" customWidth="1"/>
    <col min="6" max="6" width="7.6328125" style="16" bestFit="1" customWidth="1"/>
    <col min="7" max="7" width="3.6328125" style="35" bestFit="1" customWidth="1"/>
    <col min="8" max="8" width="7.6328125" style="16" bestFit="1" customWidth="1"/>
    <col min="9" max="9" width="3.6328125" style="16" bestFit="1" customWidth="1"/>
    <col min="10" max="10" width="7.453125" style="16" bestFit="1" customWidth="1"/>
    <col min="11" max="11" width="3.6328125" style="16" bestFit="1" customWidth="1"/>
    <col min="12" max="12" width="2.1796875" style="16" customWidth="1"/>
    <col min="13" max="13" width="8" style="16" customWidth="1"/>
    <col min="14" max="14" width="3.6328125" style="16" customWidth="1"/>
    <col min="15" max="15" width="7.453125" style="16" customWidth="1"/>
    <col min="16" max="16" width="3.6328125" style="16" customWidth="1"/>
    <col min="17" max="17" width="7" style="16" customWidth="1"/>
    <col min="18" max="18" width="3.6328125" style="16" customWidth="1"/>
    <col min="19" max="19" width="2.36328125" style="16" customWidth="1"/>
    <col min="20" max="21" width="5.81640625" style="16" customWidth="1"/>
    <col min="22" max="22" width="4.6328125" style="11" customWidth="1"/>
    <col min="23" max="23" width="9.36328125" style="16" customWidth="1"/>
    <col min="24" max="24" width="7.36328125" style="16" customWidth="1"/>
    <col min="25" max="28" width="9" style="16"/>
    <col min="29" max="29" width="13.6328125" style="16" bestFit="1" customWidth="1"/>
    <col min="30" max="30" width="10.453125" style="16" bestFit="1" customWidth="1"/>
    <col min="31" max="16384" width="9" style="16"/>
  </cols>
  <sheetData>
    <row r="1" spans="1:30" ht="21" x14ac:dyDescent="0.4">
      <c r="C1" s="104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30" ht="21" x14ac:dyDescent="0.4">
      <c r="C2" s="105" t="s">
        <v>37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30" x14ac:dyDescent="0.35">
      <c r="C3" s="1"/>
      <c r="D3"/>
      <c r="E3" s="2"/>
      <c r="F3"/>
      <c r="G3" s="3"/>
      <c r="H3"/>
      <c r="I3"/>
      <c r="J3"/>
      <c r="K3"/>
      <c r="L3"/>
      <c r="M3"/>
      <c r="N3"/>
      <c r="O3"/>
      <c r="P3"/>
      <c r="Q3"/>
      <c r="R3"/>
      <c r="S3"/>
      <c r="T3"/>
      <c r="U3"/>
      <c r="V3" s="4"/>
      <c r="W3"/>
      <c r="X3"/>
    </row>
    <row r="4" spans="1:30" x14ac:dyDescent="0.3"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30" x14ac:dyDescent="0.3"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30" ht="23.5" x14ac:dyDescent="0.35">
      <c r="C6" s="34"/>
      <c r="F6" s="116" t="s">
        <v>436</v>
      </c>
      <c r="G6" s="116"/>
      <c r="H6" s="116"/>
      <c r="I6" s="116"/>
      <c r="J6" s="116"/>
      <c r="M6" s="116" t="s">
        <v>437</v>
      </c>
      <c r="N6" s="116"/>
      <c r="O6" s="116"/>
      <c r="P6" s="116"/>
      <c r="Q6" s="116"/>
      <c r="S6" s="44"/>
    </row>
    <row r="7" spans="1:30" ht="67.5" x14ac:dyDescent="0.35">
      <c r="A7" s="16" t="s">
        <v>31</v>
      </c>
      <c r="B7" s="16" t="s">
        <v>433</v>
      </c>
      <c r="C7" s="9" t="s">
        <v>32</v>
      </c>
      <c r="E7" s="5" t="s">
        <v>2</v>
      </c>
      <c r="F7" s="6" t="s">
        <v>3</v>
      </c>
      <c r="G7" s="7" t="s">
        <v>4</v>
      </c>
      <c r="H7" s="6" t="s">
        <v>5</v>
      </c>
      <c r="I7" s="7" t="s">
        <v>4</v>
      </c>
      <c r="J7" s="8" t="s">
        <v>6</v>
      </c>
      <c r="K7" s="7" t="s">
        <v>4</v>
      </c>
      <c r="L7" s="77"/>
      <c r="M7" s="6" t="s">
        <v>3</v>
      </c>
      <c r="N7" s="7" t="s">
        <v>4</v>
      </c>
      <c r="O7" s="6" t="s">
        <v>5</v>
      </c>
      <c r="P7" s="7" t="s">
        <v>4</v>
      </c>
      <c r="Q7" s="8" t="s">
        <v>6</v>
      </c>
      <c r="R7" s="7" t="s">
        <v>4</v>
      </c>
      <c r="S7" s="77"/>
      <c r="T7" s="7" t="s">
        <v>30</v>
      </c>
      <c r="U7" s="7"/>
      <c r="V7" s="108" t="s">
        <v>10</v>
      </c>
      <c r="W7" s="108"/>
      <c r="X7" s="108"/>
    </row>
    <row r="8" spans="1:30" ht="21.5" customHeight="1" x14ac:dyDescent="0.35">
      <c r="A8" s="1">
        <v>211</v>
      </c>
      <c r="B8" s="1" t="s">
        <v>436</v>
      </c>
      <c r="C8" t="s">
        <v>370</v>
      </c>
      <c r="D8" t="s">
        <v>371</v>
      </c>
      <c r="E8" t="s">
        <v>103</v>
      </c>
      <c r="F8" s="10">
        <v>12</v>
      </c>
      <c r="G8" s="11">
        <f t="shared" ref="G8:G25" si="0">RANK(F8,F$8:F$25)</f>
        <v>4</v>
      </c>
      <c r="H8" s="10">
        <v>12.35</v>
      </c>
      <c r="I8" s="11">
        <f t="shared" ref="I8:I25" si="1">RANK(H8,H$8:H$25)</f>
        <v>8</v>
      </c>
      <c r="J8" s="10">
        <f t="shared" ref="J8:J25" si="2">F8+H8</f>
        <v>24.35</v>
      </c>
      <c r="K8" s="11">
        <f t="shared" ref="K8:K25" si="3">RANK(J8,J$8:J$25)</f>
        <v>6</v>
      </c>
      <c r="L8" s="78"/>
      <c r="M8" s="75">
        <v>0</v>
      </c>
      <c r="N8" s="76">
        <f t="shared" ref="N8:N25" si="4">RANK(M8,M$8:M$25)</f>
        <v>9</v>
      </c>
      <c r="O8" s="75">
        <v>0</v>
      </c>
      <c r="P8" s="76">
        <f t="shared" ref="P8:P25" si="5">RANK(O8,O$8:O$25)</f>
        <v>9</v>
      </c>
      <c r="Q8" s="75">
        <f t="shared" ref="Q8" si="6">M8+O8</f>
        <v>0</v>
      </c>
      <c r="R8" s="76">
        <f t="shared" ref="R8:R25" si="7">RANK(Q8,Q$8:Q$25)</f>
        <v>9</v>
      </c>
      <c r="S8" s="78"/>
      <c r="T8" s="10">
        <f t="shared" ref="T8:T25" si="8">J8+Q8</f>
        <v>24.35</v>
      </c>
      <c r="U8" s="11">
        <f t="shared" ref="U8:U25" si="9">RANK(T8,T$8:T$25)</f>
        <v>10</v>
      </c>
      <c r="V8" s="108" t="s">
        <v>114</v>
      </c>
      <c r="W8" s="108"/>
      <c r="X8" s="108"/>
      <c r="Y8" s="7" t="s">
        <v>4</v>
      </c>
      <c r="Z8" s="38"/>
      <c r="AA8" s="38"/>
      <c r="AB8" s="38"/>
      <c r="AC8" s="38"/>
      <c r="AD8" s="43"/>
    </row>
    <row r="9" spans="1:30" x14ac:dyDescent="0.35">
      <c r="A9" s="1">
        <v>212</v>
      </c>
      <c r="B9" s="1" t="s">
        <v>437</v>
      </c>
      <c r="C9" t="s">
        <v>247</v>
      </c>
      <c r="D9" t="s">
        <v>372</v>
      </c>
      <c r="E9" t="s">
        <v>103</v>
      </c>
      <c r="F9" s="75">
        <v>0</v>
      </c>
      <c r="G9" s="76">
        <f t="shared" si="0"/>
        <v>10</v>
      </c>
      <c r="H9" s="75">
        <v>0</v>
      </c>
      <c r="I9" s="76">
        <f t="shared" si="1"/>
        <v>10</v>
      </c>
      <c r="J9" s="75">
        <f t="shared" si="2"/>
        <v>0</v>
      </c>
      <c r="K9" s="76">
        <f t="shared" si="3"/>
        <v>10</v>
      </c>
      <c r="L9" s="78"/>
      <c r="M9" s="10">
        <v>11.6</v>
      </c>
      <c r="N9" s="11">
        <f t="shared" si="4"/>
        <v>6</v>
      </c>
      <c r="O9" s="10">
        <v>11.2</v>
      </c>
      <c r="P9" s="11">
        <f t="shared" si="5"/>
        <v>8</v>
      </c>
      <c r="Q9" s="10">
        <f t="shared" ref="Q9:Q25" si="10">M9+O9</f>
        <v>22.799999999999997</v>
      </c>
      <c r="R9" s="11">
        <f t="shared" si="7"/>
        <v>8</v>
      </c>
      <c r="S9" s="78"/>
      <c r="T9" s="10">
        <f t="shared" si="8"/>
        <v>22.799999999999997</v>
      </c>
      <c r="U9" s="11">
        <f t="shared" si="9"/>
        <v>17</v>
      </c>
      <c r="V9" s="11">
        <v>1</v>
      </c>
      <c r="W9" s="10">
        <f>LARGE(T$8:T$10,V9)</f>
        <v>24.65</v>
      </c>
      <c r="X9" s="10"/>
      <c r="Y9" s="11"/>
      <c r="Z9" s="38"/>
      <c r="AA9" s="38"/>
      <c r="AB9" s="38"/>
      <c r="AC9" s="38"/>
      <c r="AD9" s="43"/>
    </row>
    <row r="10" spans="1:30" x14ac:dyDescent="0.35">
      <c r="A10" s="1">
        <v>213</v>
      </c>
      <c r="B10" s="1" t="s">
        <v>436</v>
      </c>
      <c r="C10" t="s">
        <v>373</v>
      </c>
      <c r="D10" t="s">
        <v>174</v>
      </c>
      <c r="E10" t="s">
        <v>103</v>
      </c>
      <c r="F10" s="10">
        <v>12</v>
      </c>
      <c r="G10" s="11">
        <f t="shared" si="0"/>
        <v>4</v>
      </c>
      <c r="H10" s="10">
        <v>12.65</v>
      </c>
      <c r="I10" s="11">
        <f t="shared" si="1"/>
        <v>3</v>
      </c>
      <c r="J10" s="10">
        <f t="shared" si="2"/>
        <v>24.65</v>
      </c>
      <c r="K10" s="11">
        <f t="shared" si="3"/>
        <v>4</v>
      </c>
      <c r="L10" s="78"/>
      <c r="M10" s="75">
        <v>0</v>
      </c>
      <c r="N10" s="76">
        <f t="shared" si="4"/>
        <v>9</v>
      </c>
      <c r="O10" s="75">
        <v>0</v>
      </c>
      <c r="P10" s="76">
        <f t="shared" si="5"/>
        <v>9</v>
      </c>
      <c r="Q10" s="75">
        <f t="shared" si="10"/>
        <v>0</v>
      </c>
      <c r="R10" s="76">
        <f t="shared" si="7"/>
        <v>9</v>
      </c>
      <c r="S10" s="78"/>
      <c r="T10" s="10">
        <f t="shared" si="8"/>
        <v>24.65</v>
      </c>
      <c r="U10" s="11">
        <f t="shared" si="9"/>
        <v>8</v>
      </c>
      <c r="V10" s="11">
        <v>2</v>
      </c>
      <c r="W10" s="10">
        <f>LARGE(T$8:T$10,V10)</f>
        <v>24.35</v>
      </c>
      <c r="X10" s="10">
        <f>SUM(W9:W10)</f>
        <v>49</v>
      </c>
      <c r="Y10" s="11">
        <f>RANK(X10,X$8:X$25)</f>
        <v>4</v>
      </c>
      <c r="Z10" s="48"/>
      <c r="AA10" s="48"/>
      <c r="AB10" s="48"/>
      <c r="AC10" s="48"/>
      <c r="AD10" s="57"/>
    </row>
    <row r="11" spans="1:30" ht="15" customHeight="1" x14ac:dyDescent="0.35">
      <c r="A11" s="1">
        <v>215</v>
      </c>
      <c r="B11" s="1" t="s">
        <v>436</v>
      </c>
      <c r="C11" t="s">
        <v>374</v>
      </c>
      <c r="D11" t="s">
        <v>375</v>
      </c>
      <c r="E11" t="s">
        <v>104</v>
      </c>
      <c r="F11" s="10">
        <v>12.5</v>
      </c>
      <c r="G11" s="11">
        <f t="shared" si="0"/>
        <v>1</v>
      </c>
      <c r="H11" s="10">
        <v>12.45</v>
      </c>
      <c r="I11" s="11">
        <f t="shared" si="1"/>
        <v>7</v>
      </c>
      <c r="J11" s="10">
        <f t="shared" si="2"/>
        <v>24.95</v>
      </c>
      <c r="K11" s="11">
        <f t="shared" si="3"/>
        <v>2</v>
      </c>
      <c r="L11" s="78"/>
      <c r="M11" s="75">
        <v>0</v>
      </c>
      <c r="N11" s="76">
        <f t="shared" si="4"/>
        <v>9</v>
      </c>
      <c r="O11" s="75">
        <v>0</v>
      </c>
      <c r="P11" s="76">
        <f t="shared" si="5"/>
        <v>9</v>
      </c>
      <c r="Q11" s="75">
        <f t="shared" si="10"/>
        <v>0</v>
      </c>
      <c r="R11" s="76">
        <f t="shared" si="7"/>
        <v>9</v>
      </c>
      <c r="S11" s="78"/>
      <c r="T11" s="10">
        <f t="shared" si="8"/>
        <v>24.95</v>
      </c>
      <c r="U11" s="11">
        <f t="shared" si="9"/>
        <v>5</v>
      </c>
      <c r="V11" s="108" t="s">
        <v>432</v>
      </c>
      <c r="W11" s="108"/>
      <c r="X11" s="108"/>
      <c r="Y11" s="7" t="s">
        <v>4</v>
      </c>
      <c r="Z11" s="38"/>
      <c r="AA11" s="38"/>
      <c r="AB11" s="38"/>
      <c r="AC11" s="38"/>
      <c r="AD11" s="43"/>
    </row>
    <row r="12" spans="1:30" x14ac:dyDescent="0.35">
      <c r="A12" s="1">
        <v>216</v>
      </c>
      <c r="B12" s="1" t="s">
        <v>436</v>
      </c>
      <c r="C12" t="s">
        <v>376</v>
      </c>
      <c r="D12" t="s">
        <v>377</v>
      </c>
      <c r="E12" t="s">
        <v>104</v>
      </c>
      <c r="F12" s="10">
        <v>12.2</v>
      </c>
      <c r="G12" s="11">
        <f t="shared" si="0"/>
        <v>3</v>
      </c>
      <c r="H12" s="10">
        <v>12.7</v>
      </c>
      <c r="I12" s="11">
        <f t="shared" si="1"/>
        <v>2</v>
      </c>
      <c r="J12" s="10">
        <f t="shared" si="2"/>
        <v>24.9</v>
      </c>
      <c r="K12" s="11">
        <f t="shared" si="3"/>
        <v>3</v>
      </c>
      <c r="L12" s="78"/>
      <c r="M12" s="75">
        <v>0</v>
      </c>
      <c r="N12" s="76">
        <f t="shared" si="4"/>
        <v>9</v>
      </c>
      <c r="O12" s="75">
        <v>0</v>
      </c>
      <c r="P12" s="76">
        <f t="shared" si="5"/>
        <v>9</v>
      </c>
      <c r="Q12" s="75">
        <f t="shared" si="10"/>
        <v>0</v>
      </c>
      <c r="R12" s="76">
        <f t="shared" si="7"/>
        <v>9</v>
      </c>
      <c r="S12" s="78"/>
      <c r="T12" s="10">
        <f t="shared" si="8"/>
        <v>24.9</v>
      </c>
      <c r="U12" s="11">
        <f t="shared" si="9"/>
        <v>6</v>
      </c>
      <c r="V12" s="11">
        <v>1</v>
      </c>
      <c r="W12" s="10">
        <f>LARGE(T$11:T$13,V12)</f>
        <v>24.95</v>
      </c>
      <c r="X12" s="10"/>
      <c r="Y12" s="11"/>
      <c r="Z12" s="38"/>
      <c r="AA12" s="38"/>
      <c r="AB12" s="38"/>
      <c r="AC12" s="38"/>
      <c r="AD12" s="43"/>
    </row>
    <row r="13" spans="1:30" x14ac:dyDescent="0.35">
      <c r="A13" s="1">
        <v>217</v>
      </c>
      <c r="B13" s="1" t="s">
        <v>436</v>
      </c>
      <c r="C13" t="s">
        <v>346</v>
      </c>
      <c r="D13" t="s">
        <v>378</v>
      </c>
      <c r="E13" t="s">
        <v>104</v>
      </c>
      <c r="F13" s="10">
        <v>10.6</v>
      </c>
      <c r="G13" s="11">
        <f t="shared" si="0"/>
        <v>9</v>
      </c>
      <c r="H13" s="10">
        <v>12.35</v>
      </c>
      <c r="I13" s="11">
        <f t="shared" si="1"/>
        <v>8</v>
      </c>
      <c r="J13" s="10">
        <f t="shared" si="2"/>
        <v>22.95</v>
      </c>
      <c r="K13" s="11">
        <f t="shared" si="3"/>
        <v>9</v>
      </c>
      <c r="L13" s="78"/>
      <c r="M13" s="75">
        <v>0</v>
      </c>
      <c r="N13" s="76">
        <f t="shared" si="4"/>
        <v>9</v>
      </c>
      <c r="O13" s="75">
        <v>0</v>
      </c>
      <c r="P13" s="76">
        <f t="shared" si="5"/>
        <v>9</v>
      </c>
      <c r="Q13" s="75">
        <f t="shared" si="10"/>
        <v>0</v>
      </c>
      <c r="R13" s="76">
        <f t="shared" si="7"/>
        <v>9</v>
      </c>
      <c r="S13" s="78"/>
      <c r="T13" s="10">
        <f t="shared" si="8"/>
        <v>22.95</v>
      </c>
      <c r="U13" s="11">
        <f t="shared" si="9"/>
        <v>16</v>
      </c>
      <c r="V13" s="11">
        <v>2</v>
      </c>
      <c r="W13" s="10">
        <f>LARGE(T$11:T$13,V13)</f>
        <v>24.9</v>
      </c>
      <c r="X13" s="10">
        <f>SUM(W12:W14)</f>
        <v>49.849999999999994</v>
      </c>
      <c r="Y13" s="11">
        <f>RANK(X13,X$8:X$25)</f>
        <v>3</v>
      </c>
      <c r="Z13" s="38"/>
      <c r="AA13" s="38"/>
      <c r="AB13" s="38"/>
      <c r="AC13" s="38"/>
      <c r="AD13" s="43"/>
    </row>
    <row r="14" spans="1:30" x14ac:dyDescent="0.35">
      <c r="A14" s="1">
        <v>218</v>
      </c>
      <c r="B14" s="1" t="s">
        <v>436</v>
      </c>
      <c r="C14" t="s">
        <v>379</v>
      </c>
      <c r="D14" t="s">
        <v>267</v>
      </c>
      <c r="E14" t="s">
        <v>206</v>
      </c>
      <c r="F14" s="10">
        <v>11.9</v>
      </c>
      <c r="G14" s="11">
        <f t="shared" si="0"/>
        <v>6</v>
      </c>
      <c r="H14" s="10">
        <v>12.65</v>
      </c>
      <c r="I14" s="11">
        <f t="shared" si="1"/>
        <v>3</v>
      </c>
      <c r="J14" s="10">
        <f t="shared" si="2"/>
        <v>24.55</v>
      </c>
      <c r="K14" s="11">
        <f t="shared" si="3"/>
        <v>5</v>
      </c>
      <c r="L14" s="78"/>
      <c r="M14" s="75">
        <v>0</v>
      </c>
      <c r="N14" s="76">
        <f t="shared" si="4"/>
        <v>9</v>
      </c>
      <c r="O14" s="75">
        <v>0</v>
      </c>
      <c r="P14" s="76">
        <f t="shared" si="5"/>
        <v>9</v>
      </c>
      <c r="Q14" s="75">
        <f t="shared" si="10"/>
        <v>0</v>
      </c>
      <c r="R14" s="76">
        <f t="shared" si="7"/>
        <v>9</v>
      </c>
      <c r="S14" s="78"/>
      <c r="T14" s="10">
        <f t="shared" si="8"/>
        <v>24.55</v>
      </c>
      <c r="U14" s="11">
        <f t="shared" si="9"/>
        <v>9</v>
      </c>
      <c r="W14" s="10"/>
      <c r="Z14" s="38"/>
      <c r="AA14" s="38"/>
      <c r="AB14" s="38"/>
      <c r="AC14" s="38"/>
      <c r="AD14" s="43"/>
    </row>
    <row r="15" spans="1:30" ht="16" customHeight="1" x14ac:dyDescent="0.35">
      <c r="A15" s="1">
        <v>219</v>
      </c>
      <c r="B15" s="1" t="s">
        <v>437</v>
      </c>
      <c r="C15" t="s">
        <v>380</v>
      </c>
      <c r="D15" t="s">
        <v>381</v>
      </c>
      <c r="E15" t="s">
        <v>206</v>
      </c>
      <c r="F15" s="75">
        <v>0</v>
      </c>
      <c r="G15" s="76">
        <f t="shared" si="0"/>
        <v>10</v>
      </c>
      <c r="H15" s="75">
        <v>0</v>
      </c>
      <c r="I15" s="76">
        <f t="shared" si="1"/>
        <v>10</v>
      </c>
      <c r="J15" s="75">
        <f t="shared" si="2"/>
        <v>0</v>
      </c>
      <c r="K15" s="76">
        <f t="shared" si="3"/>
        <v>10</v>
      </c>
      <c r="L15" s="78"/>
      <c r="M15" s="10">
        <v>12.2</v>
      </c>
      <c r="N15" s="11">
        <f t="shared" si="4"/>
        <v>3</v>
      </c>
      <c r="O15" s="10">
        <v>12.85</v>
      </c>
      <c r="P15" s="11">
        <f t="shared" si="5"/>
        <v>2</v>
      </c>
      <c r="Q15" s="10">
        <f t="shared" si="10"/>
        <v>25.049999999999997</v>
      </c>
      <c r="R15" s="11">
        <f t="shared" si="7"/>
        <v>3</v>
      </c>
      <c r="S15" s="78"/>
      <c r="T15" s="10">
        <f t="shared" si="8"/>
        <v>25.049999999999997</v>
      </c>
      <c r="U15" s="11">
        <f t="shared" si="9"/>
        <v>4</v>
      </c>
      <c r="V15" s="108" t="s">
        <v>274</v>
      </c>
      <c r="W15" s="108"/>
      <c r="X15" s="108"/>
      <c r="Y15" s="7" t="s">
        <v>4</v>
      </c>
      <c r="Z15" s="38"/>
      <c r="AA15" s="38"/>
      <c r="AB15" s="38"/>
      <c r="AC15" s="38"/>
      <c r="AD15" s="43"/>
    </row>
    <row r="16" spans="1:30" x14ac:dyDescent="0.35">
      <c r="A16" s="1">
        <v>220</v>
      </c>
      <c r="B16" s="1" t="s">
        <v>437</v>
      </c>
      <c r="C16" t="s">
        <v>382</v>
      </c>
      <c r="D16" t="s">
        <v>383</v>
      </c>
      <c r="E16" t="s">
        <v>206</v>
      </c>
      <c r="F16" s="75">
        <v>0</v>
      </c>
      <c r="G16" s="76">
        <f t="shared" si="0"/>
        <v>10</v>
      </c>
      <c r="H16" s="75">
        <v>0</v>
      </c>
      <c r="I16" s="76">
        <f t="shared" si="1"/>
        <v>10</v>
      </c>
      <c r="J16" s="75">
        <f t="shared" si="2"/>
        <v>0</v>
      </c>
      <c r="K16" s="76">
        <f t="shared" si="3"/>
        <v>10</v>
      </c>
      <c r="L16" s="78"/>
      <c r="M16" s="10">
        <v>11.85</v>
      </c>
      <c r="N16" s="11">
        <f t="shared" si="4"/>
        <v>5</v>
      </c>
      <c r="O16" s="10">
        <v>12.45</v>
      </c>
      <c r="P16" s="11">
        <f t="shared" si="5"/>
        <v>6</v>
      </c>
      <c r="Q16" s="10">
        <f t="shared" si="10"/>
        <v>24.299999999999997</v>
      </c>
      <c r="R16" s="11">
        <f t="shared" si="7"/>
        <v>5</v>
      </c>
      <c r="S16" s="78"/>
      <c r="T16" s="10">
        <f t="shared" si="8"/>
        <v>24.299999999999997</v>
      </c>
      <c r="U16" s="11">
        <f t="shared" si="9"/>
        <v>12</v>
      </c>
      <c r="V16" s="11">
        <v>1</v>
      </c>
      <c r="W16" s="10">
        <f>LARGE(T$14:T$17,V16)</f>
        <v>25.65</v>
      </c>
      <c r="X16" s="10"/>
      <c r="Y16" s="11"/>
      <c r="Z16" s="38"/>
      <c r="AA16" s="38"/>
      <c r="AB16" s="38"/>
      <c r="AC16" s="38"/>
      <c r="AD16" s="43"/>
    </row>
    <row r="17" spans="1:25" x14ac:dyDescent="0.35">
      <c r="A17" s="1">
        <v>221</v>
      </c>
      <c r="B17" s="1" t="s">
        <v>437</v>
      </c>
      <c r="C17" t="s">
        <v>384</v>
      </c>
      <c r="D17" t="s">
        <v>385</v>
      </c>
      <c r="E17" t="s">
        <v>206</v>
      </c>
      <c r="F17" s="75">
        <v>0</v>
      </c>
      <c r="G17" s="76">
        <f t="shared" si="0"/>
        <v>10</v>
      </c>
      <c r="H17" s="75">
        <v>0</v>
      </c>
      <c r="I17" s="76">
        <f t="shared" si="1"/>
        <v>10</v>
      </c>
      <c r="J17" s="75">
        <f t="shared" si="2"/>
        <v>0</v>
      </c>
      <c r="K17" s="76">
        <f t="shared" si="3"/>
        <v>10</v>
      </c>
      <c r="L17" s="78"/>
      <c r="M17" s="10">
        <v>12.4</v>
      </c>
      <c r="N17" s="11">
        <f t="shared" si="4"/>
        <v>1</v>
      </c>
      <c r="O17" s="10">
        <v>13.25</v>
      </c>
      <c r="P17" s="11">
        <f t="shared" si="5"/>
        <v>1</v>
      </c>
      <c r="Q17" s="10">
        <f t="shared" si="10"/>
        <v>25.65</v>
      </c>
      <c r="R17" s="11">
        <f t="shared" si="7"/>
        <v>1</v>
      </c>
      <c r="S17" s="78"/>
      <c r="T17" s="10">
        <f t="shared" si="8"/>
        <v>25.65</v>
      </c>
      <c r="U17" s="89">
        <f t="shared" si="9"/>
        <v>1</v>
      </c>
      <c r="V17" s="11">
        <v>2</v>
      </c>
      <c r="W17" s="10">
        <f>LARGE(T$14:T$17,V17)</f>
        <v>25.049999999999997</v>
      </c>
      <c r="X17" s="10">
        <f>SUM(W16:W18)</f>
        <v>50.699999999999996</v>
      </c>
      <c r="Y17" s="11">
        <f>RANK(X17,X$8:X$25)</f>
        <v>1</v>
      </c>
    </row>
    <row r="18" spans="1:25" x14ac:dyDescent="0.35">
      <c r="A18" s="1">
        <v>222</v>
      </c>
      <c r="B18" s="1" t="s">
        <v>436</v>
      </c>
      <c r="C18" t="s">
        <v>386</v>
      </c>
      <c r="D18" t="s">
        <v>387</v>
      </c>
      <c r="E18" t="s">
        <v>149</v>
      </c>
      <c r="F18" s="10">
        <v>11.75</v>
      </c>
      <c r="G18" s="11">
        <f t="shared" si="0"/>
        <v>7</v>
      </c>
      <c r="H18" s="10">
        <v>12.55</v>
      </c>
      <c r="I18" s="11">
        <f t="shared" si="1"/>
        <v>6</v>
      </c>
      <c r="J18" s="10">
        <f t="shared" si="2"/>
        <v>24.3</v>
      </c>
      <c r="K18" s="11">
        <f t="shared" si="3"/>
        <v>7</v>
      </c>
      <c r="L18" s="78"/>
      <c r="M18" s="75">
        <v>0</v>
      </c>
      <c r="N18" s="76">
        <f t="shared" si="4"/>
        <v>9</v>
      </c>
      <c r="O18" s="75">
        <v>0</v>
      </c>
      <c r="P18" s="76">
        <f t="shared" si="5"/>
        <v>9</v>
      </c>
      <c r="Q18" s="75">
        <f t="shared" si="10"/>
        <v>0</v>
      </c>
      <c r="R18" s="76">
        <f t="shared" si="7"/>
        <v>9</v>
      </c>
      <c r="S18" s="78"/>
      <c r="T18" s="10">
        <f t="shared" si="8"/>
        <v>24.3</v>
      </c>
      <c r="U18" s="11">
        <f t="shared" si="9"/>
        <v>11</v>
      </c>
      <c r="W18" s="10"/>
    </row>
    <row r="19" spans="1:25" ht="18.5" customHeight="1" x14ac:dyDescent="0.35">
      <c r="A19" s="1">
        <v>224</v>
      </c>
      <c r="B19" s="1" t="s">
        <v>437</v>
      </c>
      <c r="C19" t="s">
        <v>388</v>
      </c>
      <c r="D19" t="s">
        <v>389</v>
      </c>
      <c r="E19" t="s">
        <v>233</v>
      </c>
      <c r="F19" s="75">
        <v>0</v>
      </c>
      <c r="G19" s="76">
        <f t="shared" si="0"/>
        <v>10</v>
      </c>
      <c r="H19" s="75">
        <v>0</v>
      </c>
      <c r="I19" s="76">
        <f t="shared" si="1"/>
        <v>10</v>
      </c>
      <c r="J19" s="75">
        <f t="shared" si="2"/>
        <v>0</v>
      </c>
      <c r="K19" s="76">
        <f t="shared" si="3"/>
        <v>10</v>
      </c>
      <c r="L19" s="78"/>
      <c r="M19" s="10">
        <v>12.2</v>
      </c>
      <c r="N19" s="11">
        <f t="shared" si="4"/>
        <v>3</v>
      </c>
      <c r="O19" s="10">
        <v>12.55</v>
      </c>
      <c r="P19" s="11">
        <f t="shared" si="5"/>
        <v>5</v>
      </c>
      <c r="Q19" s="10">
        <f t="shared" si="10"/>
        <v>24.75</v>
      </c>
      <c r="R19" s="11">
        <f t="shared" si="7"/>
        <v>4</v>
      </c>
      <c r="S19" s="78"/>
      <c r="T19" s="10">
        <f t="shared" si="8"/>
        <v>24.75</v>
      </c>
      <c r="U19" s="11">
        <f t="shared" si="9"/>
        <v>7</v>
      </c>
      <c r="V19" s="108" t="s">
        <v>421</v>
      </c>
      <c r="W19" s="108"/>
      <c r="X19" s="108"/>
      <c r="Y19" s="7" t="s">
        <v>4</v>
      </c>
    </row>
    <row r="20" spans="1:25" x14ac:dyDescent="0.35">
      <c r="A20" s="1">
        <v>225</v>
      </c>
      <c r="B20" s="1" t="s">
        <v>437</v>
      </c>
      <c r="C20" t="s">
        <v>341</v>
      </c>
      <c r="D20" t="s">
        <v>192</v>
      </c>
      <c r="E20" t="s">
        <v>233</v>
      </c>
      <c r="F20" s="75">
        <v>0</v>
      </c>
      <c r="G20" s="76">
        <f t="shared" si="0"/>
        <v>10</v>
      </c>
      <c r="H20" s="75">
        <v>0</v>
      </c>
      <c r="I20" s="76">
        <f t="shared" si="1"/>
        <v>10</v>
      </c>
      <c r="J20" s="75">
        <f t="shared" si="2"/>
        <v>0</v>
      </c>
      <c r="K20" s="76">
        <f t="shared" si="3"/>
        <v>10</v>
      </c>
      <c r="L20" s="78"/>
      <c r="M20" s="10">
        <v>12.4</v>
      </c>
      <c r="N20" s="11">
        <f t="shared" si="4"/>
        <v>1</v>
      </c>
      <c r="O20" s="10">
        <v>12.75</v>
      </c>
      <c r="P20" s="11">
        <f t="shared" si="5"/>
        <v>3</v>
      </c>
      <c r="Q20" s="10">
        <f t="shared" si="10"/>
        <v>25.15</v>
      </c>
      <c r="R20" s="11">
        <f t="shared" si="7"/>
        <v>2</v>
      </c>
      <c r="S20" s="78"/>
      <c r="T20" s="10">
        <f t="shared" si="8"/>
        <v>25.15</v>
      </c>
      <c r="U20" s="11">
        <f t="shared" si="9"/>
        <v>3</v>
      </c>
      <c r="V20" s="11">
        <v>1</v>
      </c>
      <c r="W20" s="10">
        <f>LARGE(T$19:T$20,V20)</f>
        <v>25.15</v>
      </c>
      <c r="X20" s="10"/>
      <c r="Y20" s="11"/>
    </row>
    <row r="21" spans="1:25" x14ac:dyDescent="0.35">
      <c r="A21" s="1">
        <v>226</v>
      </c>
      <c r="B21" s="1" t="s">
        <v>436</v>
      </c>
      <c r="C21" t="s">
        <v>404</v>
      </c>
      <c r="D21" t="s">
        <v>405</v>
      </c>
      <c r="E21" t="s">
        <v>68</v>
      </c>
      <c r="F21" s="10">
        <v>12.3</v>
      </c>
      <c r="G21" s="11">
        <f t="shared" si="0"/>
        <v>2</v>
      </c>
      <c r="H21" s="10">
        <v>12.95</v>
      </c>
      <c r="I21" s="11">
        <f t="shared" si="1"/>
        <v>1</v>
      </c>
      <c r="J21" s="10">
        <f t="shared" si="2"/>
        <v>25.25</v>
      </c>
      <c r="K21" s="11">
        <f t="shared" si="3"/>
        <v>1</v>
      </c>
      <c r="L21" s="78"/>
      <c r="M21" s="75">
        <v>0</v>
      </c>
      <c r="N21" s="76">
        <f t="shared" si="4"/>
        <v>9</v>
      </c>
      <c r="O21" s="75">
        <v>0</v>
      </c>
      <c r="P21" s="76">
        <f t="shared" si="5"/>
        <v>9</v>
      </c>
      <c r="Q21" s="75">
        <f t="shared" si="10"/>
        <v>0</v>
      </c>
      <c r="R21" s="76">
        <f t="shared" si="7"/>
        <v>9</v>
      </c>
      <c r="S21" s="78"/>
      <c r="T21" s="10">
        <f t="shared" si="8"/>
        <v>25.25</v>
      </c>
      <c r="U21" s="90">
        <f t="shared" si="9"/>
        <v>2</v>
      </c>
      <c r="V21" s="11">
        <v>2</v>
      </c>
      <c r="W21" s="10">
        <f>LARGE(T$19:T$20,V21)</f>
        <v>24.75</v>
      </c>
      <c r="X21" s="10">
        <f>SUM(W20:W21)</f>
        <v>49.9</v>
      </c>
      <c r="Y21" s="11">
        <f>RANK(X21,X$8:X$25)</f>
        <v>2</v>
      </c>
    </row>
    <row r="22" spans="1:25" x14ac:dyDescent="0.35">
      <c r="A22" s="1">
        <v>227</v>
      </c>
      <c r="B22" s="1" t="s">
        <v>437</v>
      </c>
      <c r="C22" t="s">
        <v>406</v>
      </c>
      <c r="D22" t="s">
        <v>407</v>
      </c>
      <c r="E22" t="s">
        <v>68</v>
      </c>
      <c r="F22" s="75">
        <v>0</v>
      </c>
      <c r="G22" s="76">
        <f t="shared" si="0"/>
        <v>10</v>
      </c>
      <c r="H22" s="75">
        <v>0</v>
      </c>
      <c r="I22" s="76">
        <f t="shared" si="1"/>
        <v>10</v>
      </c>
      <c r="J22" s="75">
        <f t="shared" si="2"/>
        <v>0</v>
      </c>
      <c r="K22" s="76">
        <f t="shared" si="3"/>
        <v>10</v>
      </c>
      <c r="L22" s="78"/>
      <c r="M22" s="10">
        <v>10.55</v>
      </c>
      <c r="N22" s="11">
        <f t="shared" si="4"/>
        <v>8</v>
      </c>
      <c r="O22" s="10">
        <v>12.45</v>
      </c>
      <c r="P22" s="11">
        <f t="shared" si="5"/>
        <v>6</v>
      </c>
      <c r="Q22" s="10">
        <f t="shared" si="10"/>
        <v>23</v>
      </c>
      <c r="R22" s="11">
        <f t="shared" si="7"/>
        <v>7</v>
      </c>
      <c r="S22" s="78"/>
      <c r="T22" s="10">
        <f t="shared" si="8"/>
        <v>23</v>
      </c>
      <c r="U22" s="11">
        <f t="shared" si="9"/>
        <v>15</v>
      </c>
      <c r="W22" s="10"/>
    </row>
    <row r="23" spans="1:25" ht="16" customHeight="1" x14ac:dyDescent="0.35">
      <c r="A23" s="1">
        <v>230</v>
      </c>
      <c r="B23" s="1" t="s">
        <v>437</v>
      </c>
      <c r="C23" s="99" t="s">
        <v>411</v>
      </c>
      <c r="D23" s="92" t="s">
        <v>255</v>
      </c>
      <c r="E23" s="82" t="s">
        <v>104</v>
      </c>
      <c r="F23" s="75">
        <v>0</v>
      </c>
      <c r="G23" s="76">
        <f t="shared" si="0"/>
        <v>10</v>
      </c>
      <c r="H23" s="75">
        <v>0</v>
      </c>
      <c r="I23" s="76">
        <f t="shared" si="1"/>
        <v>10</v>
      </c>
      <c r="J23" s="75">
        <f t="shared" si="2"/>
        <v>0</v>
      </c>
      <c r="K23" s="76">
        <f t="shared" si="3"/>
        <v>10</v>
      </c>
      <c r="L23" s="78"/>
      <c r="M23" s="10">
        <v>11.5</v>
      </c>
      <c r="N23" s="11">
        <f t="shared" si="4"/>
        <v>7</v>
      </c>
      <c r="O23" s="10">
        <v>12.65</v>
      </c>
      <c r="P23" s="11">
        <f t="shared" si="5"/>
        <v>4</v>
      </c>
      <c r="Q23" s="10">
        <f t="shared" si="10"/>
        <v>24.15</v>
      </c>
      <c r="R23" s="11">
        <f t="shared" si="7"/>
        <v>6</v>
      </c>
      <c r="S23" s="78"/>
      <c r="T23" s="10">
        <f t="shared" si="8"/>
        <v>24.15</v>
      </c>
      <c r="U23" s="11">
        <f t="shared" si="9"/>
        <v>13</v>
      </c>
      <c r="V23" s="108" t="s">
        <v>432</v>
      </c>
      <c r="W23" s="108"/>
      <c r="X23" s="108"/>
      <c r="Y23" s="7" t="s">
        <v>4</v>
      </c>
    </row>
    <row r="24" spans="1:25" x14ac:dyDescent="0.35">
      <c r="A24" s="1">
        <v>231</v>
      </c>
      <c r="B24" s="1" t="s">
        <v>436</v>
      </c>
      <c r="C24" s="99" t="s">
        <v>412</v>
      </c>
      <c r="D24" s="92" t="s">
        <v>413</v>
      </c>
      <c r="E24" s="82" t="s">
        <v>104</v>
      </c>
      <c r="F24" s="10">
        <v>10.9</v>
      </c>
      <c r="G24" s="11">
        <f t="shared" si="0"/>
        <v>8</v>
      </c>
      <c r="H24" s="10">
        <v>12.6</v>
      </c>
      <c r="I24" s="11">
        <f t="shared" si="1"/>
        <v>5</v>
      </c>
      <c r="J24" s="10">
        <f t="shared" si="2"/>
        <v>23.5</v>
      </c>
      <c r="K24" s="11">
        <f t="shared" si="3"/>
        <v>8</v>
      </c>
      <c r="L24" s="78"/>
      <c r="M24" s="75">
        <v>0</v>
      </c>
      <c r="N24" s="76">
        <f t="shared" si="4"/>
        <v>9</v>
      </c>
      <c r="O24" s="75">
        <v>0</v>
      </c>
      <c r="P24" s="76">
        <f t="shared" si="5"/>
        <v>9</v>
      </c>
      <c r="Q24" s="75">
        <f t="shared" si="10"/>
        <v>0</v>
      </c>
      <c r="R24" s="76">
        <f t="shared" si="7"/>
        <v>9</v>
      </c>
      <c r="S24" s="78"/>
      <c r="T24" s="10">
        <f t="shared" si="8"/>
        <v>23.5</v>
      </c>
      <c r="U24" s="11">
        <f t="shared" si="9"/>
        <v>14</v>
      </c>
      <c r="V24" s="11">
        <v>1</v>
      </c>
      <c r="W24" s="10">
        <f>LARGE(T$23:T$25,V24)</f>
        <v>24.15</v>
      </c>
      <c r="X24" s="10"/>
      <c r="Y24" s="11"/>
    </row>
    <row r="25" spans="1:25" ht="15.5" customHeight="1" x14ac:dyDescent="0.35">
      <c r="A25" s="1">
        <v>232</v>
      </c>
      <c r="B25" s="1" t="s">
        <v>437</v>
      </c>
      <c r="C25" s="99" t="s">
        <v>414</v>
      </c>
      <c r="D25" s="92" t="s">
        <v>415</v>
      </c>
      <c r="E25" s="82" t="s">
        <v>104</v>
      </c>
      <c r="F25" s="75">
        <v>0</v>
      </c>
      <c r="G25" s="76">
        <f t="shared" si="0"/>
        <v>10</v>
      </c>
      <c r="H25" s="75">
        <v>0</v>
      </c>
      <c r="I25" s="76">
        <f t="shared" si="1"/>
        <v>10</v>
      </c>
      <c r="J25" s="75">
        <f t="shared" si="2"/>
        <v>0</v>
      </c>
      <c r="K25" s="76">
        <f t="shared" si="3"/>
        <v>10</v>
      </c>
      <c r="L25" s="78"/>
      <c r="M25" s="10">
        <v>0</v>
      </c>
      <c r="N25" s="11">
        <f t="shared" si="4"/>
        <v>9</v>
      </c>
      <c r="O25" s="10">
        <v>0</v>
      </c>
      <c r="P25" s="11">
        <f t="shared" si="5"/>
        <v>9</v>
      </c>
      <c r="Q25" s="10">
        <f t="shared" si="10"/>
        <v>0</v>
      </c>
      <c r="R25" s="11">
        <f t="shared" si="7"/>
        <v>9</v>
      </c>
      <c r="S25" s="78"/>
      <c r="T25" s="10">
        <f t="shared" si="8"/>
        <v>0</v>
      </c>
      <c r="U25" s="11">
        <f t="shared" si="9"/>
        <v>18</v>
      </c>
      <c r="V25" s="11">
        <v>2</v>
      </c>
      <c r="W25" s="10">
        <f>LARGE(J$9:J$11,V25)</f>
        <v>24.65</v>
      </c>
      <c r="X25" s="10">
        <f>SUM(W24:W26)</f>
        <v>48.8</v>
      </c>
      <c r="Y25" s="11">
        <f>RANK(X25,X$8:X$25)</f>
        <v>5</v>
      </c>
    </row>
    <row r="26" spans="1:25" x14ac:dyDescent="0.35">
      <c r="F26" s="10"/>
      <c r="G26" s="11"/>
      <c r="H26" s="10"/>
      <c r="I26" s="11"/>
      <c r="J26" s="10"/>
      <c r="K26" s="11"/>
      <c r="L26" s="11"/>
      <c r="M26" s="10"/>
      <c r="N26" s="11"/>
      <c r="O26" s="10"/>
      <c r="P26" s="11"/>
      <c r="Q26" s="10"/>
      <c r="R26" s="11"/>
      <c r="S26" s="11"/>
      <c r="T26" s="11"/>
      <c r="U26" s="11"/>
      <c r="W26" s="10"/>
    </row>
    <row r="27" spans="1:25" x14ac:dyDescent="0.35">
      <c r="F27" s="10"/>
      <c r="G27" s="11"/>
      <c r="H27" s="10"/>
      <c r="I27" s="11"/>
      <c r="J27" s="10"/>
      <c r="K27" s="11"/>
      <c r="L27" s="11"/>
      <c r="M27" s="10"/>
      <c r="N27" s="11"/>
      <c r="O27" s="10"/>
      <c r="P27" s="11"/>
      <c r="Q27" s="10"/>
      <c r="R27" s="11"/>
      <c r="S27" s="11"/>
      <c r="T27" s="11"/>
      <c r="U27" s="11"/>
    </row>
  </sheetData>
  <sheetProtection selectLockedCells="1" selectUnlockedCells="1"/>
  <mergeCells count="11">
    <mergeCell ref="V23:X23"/>
    <mergeCell ref="V19:X19"/>
    <mergeCell ref="V15:X15"/>
    <mergeCell ref="V11:X11"/>
    <mergeCell ref="C1:X1"/>
    <mergeCell ref="C2:X2"/>
    <mergeCell ref="C4:X4"/>
    <mergeCell ref="V7:X7"/>
    <mergeCell ref="V8:X8"/>
    <mergeCell ref="F6:J6"/>
    <mergeCell ref="M6:Q6"/>
  </mergeCells>
  <conditionalFormatting sqref="F8 H8 J8 M9 O9 Q9 F10:F14 H10:H14 J10:J14 M15:M17 O15:O17 Q15:Q17 F18 H18 J18 M19:M20 O19:O20 Q19:Q20 F21 H21 J21 F24 F26:F27">
    <cfRule type="expression" dxfId="53" priority="36" stopIfTrue="1">
      <formula>G8=1</formula>
    </cfRule>
    <cfRule type="expression" dxfId="52" priority="17" stopIfTrue="1">
      <formula>G8=5</formula>
    </cfRule>
    <cfRule type="expression" dxfId="51" priority="18" stopIfTrue="1">
      <formula>G8=6</formula>
    </cfRule>
    <cfRule type="expression" dxfId="50" priority="16" stopIfTrue="1">
      <formula>G8=4</formula>
    </cfRule>
    <cfRule type="expression" dxfId="49" priority="34" stopIfTrue="1">
      <formula>G8=3</formula>
    </cfRule>
    <cfRule type="expression" dxfId="48" priority="35" stopIfTrue="1">
      <formula>G8=2</formula>
    </cfRule>
  </conditionalFormatting>
  <conditionalFormatting sqref="H24 H26:H27">
    <cfRule type="expression" dxfId="47" priority="13" stopIfTrue="1">
      <formula>I24=4</formula>
    </cfRule>
    <cfRule type="expression" dxfId="46" priority="14" stopIfTrue="1">
      <formula>I24=5</formula>
    </cfRule>
    <cfRule type="expression" dxfId="45" priority="15" stopIfTrue="1">
      <formula>I24=6</formula>
    </cfRule>
    <cfRule type="expression" dxfId="44" priority="31" stopIfTrue="1">
      <formula>I24=3</formula>
    </cfRule>
    <cfRule type="expression" dxfId="43" priority="32" stopIfTrue="1">
      <formula>I24=2</formula>
    </cfRule>
    <cfRule type="expression" dxfId="42" priority="33" stopIfTrue="1">
      <formula>I24=1</formula>
    </cfRule>
  </conditionalFormatting>
  <conditionalFormatting sqref="J24 J26:J27">
    <cfRule type="expression" dxfId="41" priority="10" stopIfTrue="1">
      <formula>K24=4</formula>
    </cfRule>
    <cfRule type="expression" dxfId="40" priority="11" stopIfTrue="1">
      <formula>K24=5</formula>
    </cfRule>
    <cfRule type="expression" dxfId="39" priority="12" stopIfTrue="1">
      <formula>K24=6</formula>
    </cfRule>
    <cfRule type="expression" dxfId="38" priority="28" stopIfTrue="1">
      <formula>K24=3</formula>
    </cfRule>
    <cfRule type="expression" dxfId="37" priority="29" stopIfTrue="1">
      <formula>K24=2</formula>
    </cfRule>
    <cfRule type="expression" dxfId="36" priority="30" stopIfTrue="1">
      <formula>K24=1</formula>
    </cfRule>
  </conditionalFormatting>
  <conditionalFormatting sqref="M22:M23 M25:M27">
    <cfRule type="expression" dxfId="35" priority="7" stopIfTrue="1">
      <formula>N22=4</formula>
    </cfRule>
    <cfRule type="expression" dxfId="34" priority="8" stopIfTrue="1">
      <formula>N22=5</formula>
    </cfRule>
    <cfRule type="expression" dxfId="33" priority="9" stopIfTrue="1">
      <formula>N22=6</formula>
    </cfRule>
    <cfRule type="expression" dxfId="32" priority="25" stopIfTrue="1">
      <formula>N22=3</formula>
    </cfRule>
    <cfRule type="expression" dxfId="31" priority="26" stopIfTrue="1">
      <formula>N22=2</formula>
    </cfRule>
    <cfRule type="expression" dxfId="30" priority="27" stopIfTrue="1">
      <formula>N22=1</formula>
    </cfRule>
  </conditionalFormatting>
  <conditionalFormatting sqref="O22:O23 O25:O27">
    <cfRule type="expression" dxfId="29" priority="4" stopIfTrue="1">
      <formula>P22=4</formula>
    </cfRule>
    <cfRule type="expression" dxfId="28" priority="5" stopIfTrue="1">
      <formula>P22=5</formula>
    </cfRule>
    <cfRule type="expression" dxfId="27" priority="6" stopIfTrue="1">
      <formula>P22=6</formula>
    </cfRule>
    <cfRule type="expression" dxfId="26" priority="22" stopIfTrue="1">
      <formula>P22=3</formula>
    </cfRule>
    <cfRule type="expression" dxfId="25" priority="23" stopIfTrue="1">
      <formula>P22=2</formula>
    </cfRule>
    <cfRule type="expression" dxfId="24" priority="24" stopIfTrue="1">
      <formula>P22=1</formula>
    </cfRule>
  </conditionalFormatting>
  <conditionalFormatting sqref="Q22:Q23 Q25:Q27">
    <cfRule type="expression" dxfId="23" priority="21" stopIfTrue="1">
      <formula>R22=1</formula>
    </cfRule>
    <cfRule type="expression" dxfId="22" priority="2" stopIfTrue="1">
      <formula>R22=5</formula>
    </cfRule>
    <cfRule type="expression" dxfId="21" priority="3" stopIfTrue="1">
      <formula>R22=6</formula>
    </cfRule>
    <cfRule type="expression" dxfId="20" priority="1" stopIfTrue="1">
      <formula>R22=4</formula>
    </cfRule>
    <cfRule type="expression" dxfId="19" priority="20" stopIfTrue="1">
      <formula>R22=2</formula>
    </cfRule>
    <cfRule type="expression" dxfId="18" priority="19" stopIfTrue="1">
      <formula>R22=3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DCD3-AEF3-4287-A325-A99C7FC58604}">
  <dimension ref="A1:X7"/>
  <sheetViews>
    <sheetView workbookViewId="0">
      <selection activeCell="F13" sqref="F13"/>
    </sheetView>
  </sheetViews>
  <sheetFormatPr defaultRowHeight="14.5" x14ac:dyDescent="0.35"/>
  <cols>
    <col min="5" max="5" width="18.36328125" customWidth="1"/>
  </cols>
  <sheetData>
    <row r="1" spans="1:24" ht="21" x14ac:dyDescent="0.4">
      <c r="A1" s="16"/>
      <c r="B1" s="16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21" x14ac:dyDescent="0.4">
      <c r="A2" s="16"/>
      <c r="B2" s="16"/>
      <c r="C2" s="101" t="s">
        <v>444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x14ac:dyDescent="0.35">
      <c r="A3" s="16"/>
      <c r="B3" s="16"/>
      <c r="C3" s="1"/>
      <c r="E3" s="2"/>
      <c r="G3" s="3"/>
      <c r="V3" s="4"/>
    </row>
    <row r="4" spans="1:24" x14ac:dyDescent="0.35">
      <c r="A4" s="102" t="s">
        <v>28</v>
      </c>
      <c r="B4" s="102"/>
      <c r="C4" s="102"/>
      <c r="D4" s="102"/>
      <c r="E4" s="102"/>
      <c r="F4" s="102"/>
      <c r="G4" s="102"/>
      <c r="H4" s="102"/>
      <c r="I4" s="102"/>
      <c r="J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ht="30" x14ac:dyDescent="0.35">
      <c r="A5" s="16" t="s">
        <v>31</v>
      </c>
      <c r="B5" s="16" t="s">
        <v>433</v>
      </c>
      <c r="C5" s="9" t="s">
        <v>32</v>
      </c>
      <c r="D5" s="16"/>
      <c r="E5" s="5" t="s">
        <v>2</v>
      </c>
      <c r="F5" s="6" t="s">
        <v>3</v>
      </c>
      <c r="G5" s="7" t="s">
        <v>4</v>
      </c>
      <c r="H5" s="6" t="s">
        <v>5</v>
      </c>
      <c r="I5" s="7" t="s">
        <v>4</v>
      </c>
      <c r="J5" s="8" t="s">
        <v>6</v>
      </c>
      <c r="K5" s="7" t="s">
        <v>4</v>
      </c>
      <c r="L5" s="7"/>
      <c r="M5" s="6"/>
      <c r="N5" s="7"/>
      <c r="O5" s="6"/>
      <c r="P5" s="7"/>
      <c r="Q5" s="8"/>
      <c r="R5" s="7"/>
      <c r="S5" s="7"/>
      <c r="T5" s="7"/>
      <c r="U5" s="7"/>
      <c r="V5" s="108"/>
      <c r="W5" s="108"/>
      <c r="X5" s="108"/>
    </row>
    <row r="6" spans="1:24" x14ac:dyDescent="0.35">
      <c r="A6" s="1">
        <v>214</v>
      </c>
      <c r="B6" s="1" t="s">
        <v>436</v>
      </c>
      <c r="C6" t="s">
        <v>225</v>
      </c>
      <c r="D6" t="s">
        <v>75</v>
      </c>
      <c r="E6" t="s">
        <v>104</v>
      </c>
      <c r="F6" s="10">
        <v>12.7</v>
      </c>
      <c r="G6" s="11">
        <f>RANK(F6,F$6:F$6)</f>
        <v>1</v>
      </c>
      <c r="H6" s="10">
        <v>12.6</v>
      </c>
      <c r="I6" s="11">
        <v>2</v>
      </c>
      <c r="J6" s="10">
        <f>F6+H6</f>
        <v>25.299999999999997</v>
      </c>
      <c r="K6" s="11">
        <f>RANK(J6,J$6:J$6)</f>
        <v>1</v>
      </c>
      <c r="L6" s="11"/>
      <c r="M6" s="10"/>
      <c r="N6" s="11"/>
      <c r="O6" s="10"/>
      <c r="P6" s="11"/>
      <c r="Q6" s="10"/>
      <c r="R6" s="11"/>
      <c r="S6" s="11"/>
      <c r="T6" s="10"/>
      <c r="U6" s="11"/>
      <c r="V6" s="11"/>
      <c r="W6" s="10"/>
      <c r="X6" s="16"/>
    </row>
    <row r="7" spans="1:24" x14ac:dyDescent="0.35">
      <c r="A7" s="1">
        <v>229</v>
      </c>
      <c r="B7" s="1" t="s">
        <v>437</v>
      </c>
      <c r="C7" s="99" t="s">
        <v>409</v>
      </c>
      <c r="D7" s="92" t="s">
        <v>410</v>
      </c>
      <c r="E7" s="82" t="s">
        <v>104</v>
      </c>
      <c r="F7" s="10">
        <v>12.5</v>
      </c>
      <c r="G7" s="11">
        <v>2</v>
      </c>
      <c r="H7" s="10">
        <v>12.8</v>
      </c>
      <c r="I7" s="11">
        <f>RANK(H7,H$7:H$7)</f>
        <v>1</v>
      </c>
      <c r="J7" s="10">
        <f>F7+H7</f>
        <v>25.3</v>
      </c>
      <c r="K7" s="11">
        <f>RANK(J7,J$7:J$7)</f>
        <v>1</v>
      </c>
      <c r="L7" s="11"/>
      <c r="S7" s="11"/>
      <c r="T7" s="10"/>
      <c r="U7" s="11"/>
      <c r="V7" s="11"/>
      <c r="W7" s="16"/>
      <c r="X7" s="16"/>
    </row>
  </sheetData>
  <mergeCells count="1">
    <mergeCell ref="V5:X5"/>
  </mergeCells>
  <conditionalFormatting sqref="F6:F7">
    <cfRule type="expression" dxfId="17" priority="7" stopIfTrue="1">
      <formula>G6=4</formula>
    </cfRule>
    <cfRule type="expression" dxfId="16" priority="8" stopIfTrue="1">
      <formula>G6=5</formula>
    </cfRule>
    <cfRule type="expression" dxfId="15" priority="9" stopIfTrue="1">
      <formula>G6=6</formula>
    </cfRule>
    <cfRule type="expression" dxfId="14" priority="16" stopIfTrue="1">
      <formula>G6=3</formula>
    </cfRule>
    <cfRule type="expression" dxfId="13" priority="17" stopIfTrue="1">
      <formula>G6=2</formula>
    </cfRule>
    <cfRule type="expression" dxfId="12" priority="18" stopIfTrue="1">
      <formula>G6=1</formula>
    </cfRule>
  </conditionalFormatting>
  <conditionalFormatting sqref="H6:H7">
    <cfRule type="expression" dxfId="11" priority="4" stopIfTrue="1">
      <formula>I6=4</formula>
    </cfRule>
    <cfRule type="expression" dxfId="10" priority="5" stopIfTrue="1">
      <formula>I6=5</formula>
    </cfRule>
    <cfRule type="expression" dxfId="9" priority="6" stopIfTrue="1">
      <formula>I6=6</formula>
    </cfRule>
    <cfRule type="expression" dxfId="8" priority="13" stopIfTrue="1">
      <formula>I6=3</formula>
    </cfRule>
    <cfRule type="expression" dxfId="7" priority="14" stopIfTrue="1">
      <formula>I6=2</formula>
    </cfRule>
    <cfRule type="expression" dxfId="6" priority="15" stopIfTrue="1">
      <formula>I6=1</formula>
    </cfRule>
  </conditionalFormatting>
  <conditionalFormatting sqref="J6:J7">
    <cfRule type="expression" dxfId="5" priority="1" stopIfTrue="1">
      <formula>K6=4</formula>
    </cfRule>
    <cfRule type="expression" dxfId="4" priority="2" stopIfTrue="1">
      <formula>K6=5</formula>
    </cfRule>
    <cfRule type="expression" dxfId="3" priority="3" stopIfTrue="1">
      <formula>K6=6</formula>
    </cfRule>
    <cfRule type="expression" dxfId="2" priority="10" stopIfTrue="1">
      <formula>K6=3</formula>
    </cfRule>
    <cfRule type="expression" dxfId="1" priority="11" stopIfTrue="1">
      <formula>K6=2</formula>
    </cfRule>
    <cfRule type="expression" dxfId="0" priority="12" stopIfTrue="1">
      <formula>K6=1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0"/>
  <sheetViews>
    <sheetView showGridLines="0" workbookViewId="0"/>
  </sheetViews>
  <sheetFormatPr defaultColWidth="8.81640625" defaultRowHeight="14.5" x14ac:dyDescent="0.35"/>
  <cols>
    <col min="1" max="1" width="0.81640625" customWidth="1"/>
    <col min="2" max="2" width="50.1796875" customWidth="1"/>
    <col min="3" max="3" width="1.36328125" customWidth="1"/>
    <col min="4" max="4" width="4.36328125" customWidth="1"/>
    <col min="5" max="6" width="12.453125" customWidth="1"/>
  </cols>
  <sheetData>
    <row r="1" spans="2:6" ht="29" x14ac:dyDescent="0.35">
      <c r="B1" s="24" t="s">
        <v>18</v>
      </c>
      <c r="C1" s="24"/>
      <c r="D1" s="28"/>
      <c r="E1" s="28"/>
      <c r="F1" s="28"/>
    </row>
    <row r="2" spans="2:6" x14ac:dyDescent="0.35">
      <c r="B2" s="24" t="s">
        <v>19</v>
      </c>
      <c r="C2" s="24"/>
      <c r="D2" s="28"/>
      <c r="E2" s="28"/>
      <c r="F2" s="28"/>
    </row>
    <row r="3" spans="2:6" x14ac:dyDescent="0.35">
      <c r="B3" s="25"/>
      <c r="C3" s="25"/>
      <c r="D3" s="29"/>
      <c r="E3" s="29"/>
      <c r="F3" s="29"/>
    </row>
    <row r="4" spans="2:6" ht="43.5" x14ac:dyDescent="0.35">
      <c r="B4" s="25" t="s">
        <v>20</v>
      </c>
      <c r="C4" s="25"/>
      <c r="D4" s="29"/>
      <c r="E4" s="29"/>
      <c r="F4" s="29"/>
    </row>
    <row r="5" spans="2:6" x14ac:dyDescent="0.35">
      <c r="B5" s="25"/>
      <c r="C5" s="25"/>
      <c r="D5" s="29"/>
      <c r="E5" s="29"/>
      <c r="F5" s="29"/>
    </row>
    <row r="6" spans="2:6" ht="29" x14ac:dyDescent="0.35">
      <c r="B6" s="24" t="s">
        <v>21</v>
      </c>
      <c r="C6" s="24"/>
      <c r="D6" s="28"/>
      <c r="E6" s="28" t="s">
        <v>22</v>
      </c>
      <c r="F6" s="28" t="s">
        <v>23</v>
      </c>
    </row>
    <row r="7" spans="2:6" ht="15" thickBot="1" x14ac:dyDescent="0.4">
      <c r="B7" s="25"/>
      <c r="C7" s="25"/>
      <c r="D7" s="29"/>
      <c r="E7" s="29"/>
      <c r="F7" s="29"/>
    </row>
    <row r="8" spans="2:6" ht="44" thickBot="1" x14ac:dyDescent="0.4">
      <c r="B8" s="26" t="s">
        <v>24</v>
      </c>
      <c r="C8" s="27"/>
      <c r="D8" s="30"/>
      <c r="E8" s="30">
        <v>23</v>
      </c>
      <c r="F8" s="31" t="s">
        <v>25</v>
      </c>
    </row>
    <row r="9" spans="2:6" x14ac:dyDescent="0.35">
      <c r="B9" s="25"/>
      <c r="C9" s="25"/>
      <c r="D9" s="29"/>
      <c r="E9" s="29"/>
      <c r="F9" s="29"/>
    </row>
    <row r="10" spans="2:6" x14ac:dyDescent="0.35">
      <c r="B10" s="25"/>
      <c r="C10" s="25"/>
      <c r="D10" s="29"/>
      <c r="E10" s="29"/>
      <c r="F10" s="2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opLeftCell="A12" zoomScale="116" zoomScaleNormal="110" workbookViewId="0">
      <selection activeCell="J19" sqref="J19"/>
    </sheetView>
  </sheetViews>
  <sheetFormatPr defaultColWidth="9" defaultRowHeight="14.5" x14ac:dyDescent="0.35"/>
  <cols>
    <col min="1" max="1" width="4.6328125" customWidth="1"/>
    <col min="2" max="2" width="15" style="2" customWidth="1"/>
    <col min="3" max="3" width="19" customWidth="1"/>
    <col min="4" max="4" width="30" style="2" customWidth="1"/>
    <col min="5" max="5" width="9.36328125" customWidth="1"/>
    <col min="6" max="6" width="6" style="3" customWidth="1"/>
    <col min="7" max="7" width="9.36328125" customWidth="1"/>
    <col min="8" max="8" width="5.453125" customWidth="1"/>
    <col min="9" max="9" width="10.6328125" customWidth="1"/>
    <col min="10" max="10" width="4.6328125" customWidth="1"/>
    <col min="11" max="11" width="1.6328125" customWidth="1"/>
    <col min="12" max="12" width="4.6328125" style="4" customWidth="1"/>
    <col min="13" max="13" width="9.36328125" customWidth="1"/>
    <col min="14" max="14" width="15.36328125" customWidth="1"/>
    <col min="15" max="15" width="4.6328125" customWidth="1"/>
  </cols>
  <sheetData>
    <row r="1" spans="1:20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0" ht="21" x14ac:dyDescent="0.4">
      <c r="B2" s="105" t="s">
        <v>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0" ht="9.75" customHeight="1" x14ac:dyDescent="0.35">
      <c r="B3" s="1"/>
    </row>
    <row r="4" spans="1:20" x14ac:dyDescent="0.35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0" ht="12.75" customHeight="1" x14ac:dyDescent="0.35">
      <c r="B5" s="1"/>
    </row>
    <row r="6" spans="1:20" ht="30" x14ac:dyDescent="0.35">
      <c r="A6" t="s">
        <v>31</v>
      </c>
      <c r="B6" s="107" t="s">
        <v>32</v>
      </c>
      <c r="C6" s="107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L6" s="108" t="s">
        <v>7</v>
      </c>
      <c r="M6" s="108"/>
      <c r="N6" s="108"/>
      <c r="O6" s="16"/>
      <c r="Q6" s="19"/>
      <c r="R6" s="19"/>
      <c r="S6" s="19"/>
      <c r="T6" s="19"/>
    </row>
    <row r="7" spans="1:20" s="16" customFormat="1" ht="21" customHeight="1" x14ac:dyDescent="0.5">
      <c r="A7" s="1">
        <v>16</v>
      </c>
      <c r="B7" s="80" t="s">
        <v>70</v>
      </c>
      <c r="C7" s="80" t="s">
        <v>71</v>
      </c>
      <c r="D7" t="s">
        <v>66</v>
      </c>
      <c r="E7" s="10">
        <v>11.6</v>
      </c>
      <c r="F7" s="11">
        <f t="shared" ref="F7:F24" si="0">RANK(E7,E$7:E$25)</f>
        <v>16</v>
      </c>
      <c r="G7" s="10">
        <v>11.5</v>
      </c>
      <c r="H7" s="11">
        <f t="shared" ref="H7:H25" si="1">RANK(G7,G$7:G$25)</f>
        <v>3</v>
      </c>
      <c r="I7" s="10">
        <f>E7+G7</f>
        <v>23.1</v>
      </c>
      <c r="J7" s="11">
        <f t="shared" ref="J7:J25" si="2">RANK(I7,I$7:I$25)</f>
        <v>8</v>
      </c>
      <c r="L7" s="108" t="s">
        <v>368</v>
      </c>
      <c r="M7" s="108"/>
      <c r="N7" s="108"/>
      <c r="O7" s="7" t="s">
        <v>4</v>
      </c>
      <c r="Q7" s="38"/>
      <c r="R7" s="38"/>
      <c r="S7" s="38"/>
      <c r="T7" s="38"/>
    </row>
    <row r="8" spans="1:20" s="16" customFormat="1" ht="21.75" customHeight="1" x14ac:dyDescent="0.5">
      <c r="A8" s="1">
        <v>17</v>
      </c>
      <c r="B8" s="80" t="s">
        <v>72</v>
      </c>
      <c r="C8" s="80" t="s">
        <v>73</v>
      </c>
      <c r="D8" t="s">
        <v>66</v>
      </c>
      <c r="E8" s="10">
        <v>11.85</v>
      </c>
      <c r="F8" s="11">
        <f t="shared" si="0"/>
        <v>14</v>
      </c>
      <c r="G8" s="10">
        <v>10.1</v>
      </c>
      <c r="H8" s="11">
        <f t="shared" si="1"/>
        <v>16</v>
      </c>
      <c r="I8" s="10">
        <f t="shared" ref="I8:I10" si="3">E8+G8</f>
        <v>21.95</v>
      </c>
      <c r="J8" s="11">
        <f t="shared" si="2"/>
        <v>17</v>
      </c>
      <c r="L8" s="11">
        <v>1</v>
      </c>
      <c r="M8" s="10">
        <f>LARGE(I$7:I$10,L8)</f>
        <v>23.1</v>
      </c>
      <c r="N8" s="10"/>
      <c r="O8" s="11"/>
      <c r="Q8" s="38"/>
      <c r="R8" s="38"/>
      <c r="S8" s="38"/>
      <c r="T8" s="38"/>
    </row>
    <row r="9" spans="1:20" s="16" customFormat="1" ht="21.75" customHeight="1" x14ac:dyDescent="0.5">
      <c r="A9" s="1">
        <v>18</v>
      </c>
      <c r="B9" s="80" t="s">
        <v>74</v>
      </c>
      <c r="C9" s="80" t="s">
        <v>75</v>
      </c>
      <c r="D9" t="s">
        <v>66</v>
      </c>
      <c r="E9" s="10">
        <v>11.55</v>
      </c>
      <c r="F9" s="11">
        <f t="shared" si="0"/>
        <v>17</v>
      </c>
      <c r="G9" s="10">
        <v>11.35</v>
      </c>
      <c r="H9" s="11">
        <f t="shared" si="1"/>
        <v>7</v>
      </c>
      <c r="I9" s="10">
        <f t="shared" si="3"/>
        <v>22.9</v>
      </c>
      <c r="J9" s="11">
        <f t="shared" si="2"/>
        <v>10</v>
      </c>
      <c r="L9" s="11">
        <v>2</v>
      </c>
      <c r="M9" s="10">
        <f t="shared" ref="M9:M10" si="4">LARGE(I$7:I$10,L9)</f>
        <v>22.9</v>
      </c>
      <c r="N9" s="10"/>
      <c r="O9" s="11"/>
      <c r="Q9" s="50"/>
      <c r="R9" s="38"/>
      <c r="S9" s="50"/>
      <c r="T9" s="50"/>
    </row>
    <row r="10" spans="1:20" s="16" customFormat="1" ht="21.75" customHeight="1" x14ac:dyDescent="0.5">
      <c r="A10" s="1">
        <v>19</v>
      </c>
      <c r="B10" s="80" t="s">
        <v>76</v>
      </c>
      <c r="C10" s="80" t="s">
        <v>77</v>
      </c>
      <c r="D10" t="s">
        <v>66</v>
      </c>
      <c r="E10" s="10">
        <v>0</v>
      </c>
      <c r="F10" s="11">
        <f t="shared" si="0"/>
        <v>19</v>
      </c>
      <c r="G10" s="10">
        <v>0</v>
      </c>
      <c r="H10" s="11">
        <f t="shared" si="1"/>
        <v>19</v>
      </c>
      <c r="I10" s="10">
        <f t="shared" si="3"/>
        <v>0</v>
      </c>
      <c r="J10" s="11">
        <f t="shared" si="2"/>
        <v>19</v>
      </c>
      <c r="L10" s="11">
        <v>3</v>
      </c>
      <c r="M10" s="10">
        <f t="shared" si="4"/>
        <v>21.95</v>
      </c>
      <c r="N10" s="10">
        <f>SUM(M8:M10)</f>
        <v>67.95</v>
      </c>
      <c r="O10" s="11">
        <f>RANK(N10,N$9:N$27)</f>
        <v>3</v>
      </c>
    </row>
    <row r="11" spans="1:20" s="16" customFormat="1" ht="18.75" customHeight="1" x14ac:dyDescent="0.5">
      <c r="A11" s="1">
        <v>20</v>
      </c>
      <c r="B11" s="80" t="s">
        <v>78</v>
      </c>
      <c r="C11" s="80" t="s">
        <v>79</v>
      </c>
      <c r="D11" t="s">
        <v>102</v>
      </c>
      <c r="E11" s="10">
        <v>11.7</v>
      </c>
      <c r="F11" s="11">
        <f t="shared" si="0"/>
        <v>15</v>
      </c>
      <c r="G11" s="10">
        <v>10.4</v>
      </c>
      <c r="H11" s="11">
        <f t="shared" si="1"/>
        <v>12</v>
      </c>
      <c r="I11" s="10">
        <f t="shared" ref="I11" si="5">E11+G11</f>
        <v>22.1</v>
      </c>
      <c r="J11" s="11">
        <f t="shared" si="2"/>
        <v>16</v>
      </c>
      <c r="L11" s="108" t="s">
        <v>425</v>
      </c>
      <c r="M11" s="108"/>
      <c r="N11" s="108"/>
      <c r="O11" s="7" t="s">
        <v>4</v>
      </c>
    </row>
    <row r="12" spans="1:20" ht="21.75" customHeight="1" x14ac:dyDescent="0.5">
      <c r="A12" s="1">
        <v>21</v>
      </c>
      <c r="B12" s="80" t="s">
        <v>80</v>
      </c>
      <c r="C12" s="80" t="s">
        <v>81</v>
      </c>
      <c r="D12" t="s">
        <v>102</v>
      </c>
      <c r="E12" s="10">
        <v>12.5</v>
      </c>
      <c r="F12" s="11">
        <f t="shared" si="0"/>
        <v>2</v>
      </c>
      <c r="G12" s="10">
        <v>10.25</v>
      </c>
      <c r="H12" s="11">
        <f t="shared" si="1"/>
        <v>14</v>
      </c>
      <c r="I12" s="10">
        <f t="shared" ref="I12:I25" si="6">E12+G12</f>
        <v>22.75</v>
      </c>
      <c r="J12" s="11">
        <f t="shared" si="2"/>
        <v>11</v>
      </c>
      <c r="L12" s="11">
        <v>1</v>
      </c>
      <c r="M12" s="10">
        <f>LARGE(I$11:I$14,L12)</f>
        <v>23.35</v>
      </c>
      <c r="N12" s="10"/>
      <c r="O12" s="11"/>
    </row>
    <row r="13" spans="1:20" ht="21.75" customHeight="1" x14ac:dyDescent="0.5">
      <c r="A13" s="1">
        <v>22</v>
      </c>
      <c r="B13" s="80" t="s">
        <v>82</v>
      </c>
      <c r="C13" s="80" t="s">
        <v>83</v>
      </c>
      <c r="D13" t="s">
        <v>102</v>
      </c>
      <c r="E13" s="10">
        <v>12.7</v>
      </c>
      <c r="F13" s="11">
        <f t="shared" si="0"/>
        <v>1</v>
      </c>
      <c r="G13" s="10">
        <v>10.65</v>
      </c>
      <c r="H13" s="11">
        <f t="shared" si="1"/>
        <v>10</v>
      </c>
      <c r="I13" s="10">
        <f t="shared" si="6"/>
        <v>23.35</v>
      </c>
      <c r="J13" s="11">
        <f t="shared" si="2"/>
        <v>5</v>
      </c>
      <c r="L13" s="11">
        <v>2</v>
      </c>
      <c r="M13" s="10">
        <f t="shared" ref="M13:M14" si="7">LARGE(I$11:I$14,L13)</f>
        <v>22.75</v>
      </c>
      <c r="N13" s="10"/>
      <c r="O13" s="11"/>
    </row>
    <row r="14" spans="1:20" ht="23.25" customHeight="1" x14ac:dyDescent="0.5">
      <c r="A14" s="1">
        <v>23</v>
      </c>
      <c r="B14" s="80" t="s">
        <v>84</v>
      </c>
      <c r="C14" s="80" t="s">
        <v>85</v>
      </c>
      <c r="D14" t="s">
        <v>102</v>
      </c>
      <c r="E14" s="10">
        <v>12.3</v>
      </c>
      <c r="F14" s="11">
        <f t="shared" si="0"/>
        <v>5</v>
      </c>
      <c r="G14" s="10">
        <v>10.1</v>
      </c>
      <c r="H14" s="11">
        <f t="shared" si="1"/>
        <v>16</v>
      </c>
      <c r="I14" s="10">
        <f t="shared" si="6"/>
        <v>22.4</v>
      </c>
      <c r="J14" s="11">
        <f t="shared" si="2"/>
        <v>14</v>
      </c>
      <c r="L14" s="11">
        <v>3</v>
      </c>
      <c r="M14" s="10">
        <f t="shared" si="7"/>
        <v>22.4</v>
      </c>
      <c r="N14" s="10">
        <f>SUM(M12:M14)</f>
        <v>68.5</v>
      </c>
      <c r="O14" s="11">
        <f>RANK(N14,N$9:N$27)</f>
        <v>2</v>
      </c>
    </row>
    <row r="15" spans="1:20" ht="25" customHeight="1" x14ac:dyDescent="0.5">
      <c r="A15" s="1">
        <v>24</v>
      </c>
      <c r="B15" s="80" t="s">
        <v>86</v>
      </c>
      <c r="C15" s="80" t="s">
        <v>87</v>
      </c>
      <c r="D15" t="s">
        <v>102</v>
      </c>
      <c r="E15" s="10">
        <v>12</v>
      </c>
      <c r="F15" s="11">
        <f t="shared" si="0"/>
        <v>10</v>
      </c>
      <c r="G15" s="10">
        <v>9.9499999999999993</v>
      </c>
      <c r="H15" s="11">
        <f t="shared" si="1"/>
        <v>18</v>
      </c>
      <c r="I15" s="10">
        <f t="shared" si="6"/>
        <v>21.95</v>
      </c>
      <c r="J15" s="11">
        <f t="shared" si="2"/>
        <v>17</v>
      </c>
      <c r="L15" s="108" t="s">
        <v>114</v>
      </c>
      <c r="M15" s="108"/>
      <c r="N15" s="108"/>
      <c r="O15" s="7" t="s">
        <v>4</v>
      </c>
    </row>
    <row r="16" spans="1:20" ht="25" customHeight="1" x14ac:dyDescent="0.5">
      <c r="A16" s="1">
        <v>25</v>
      </c>
      <c r="B16" s="80" t="s">
        <v>88</v>
      </c>
      <c r="C16" s="80" t="s">
        <v>89</v>
      </c>
      <c r="D16" t="s">
        <v>103</v>
      </c>
      <c r="E16" s="10">
        <v>12.4</v>
      </c>
      <c r="F16" s="11">
        <f t="shared" si="0"/>
        <v>3</v>
      </c>
      <c r="G16" s="10">
        <v>10.199999999999999</v>
      </c>
      <c r="H16" s="11">
        <f t="shared" si="1"/>
        <v>15</v>
      </c>
      <c r="I16" s="10">
        <f t="shared" si="6"/>
        <v>22.6</v>
      </c>
      <c r="J16" s="11">
        <f t="shared" si="2"/>
        <v>12</v>
      </c>
      <c r="L16" s="11">
        <v>1</v>
      </c>
      <c r="M16" s="10">
        <f>LARGE(I$16:I$18,L16)</f>
        <v>22.6</v>
      </c>
      <c r="N16" s="10"/>
      <c r="O16" s="11"/>
    </row>
    <row r="17" spans="1:15" ht="25" customHeight="1" x14ac:dyDescent="0.5">
      <c r="A17" s="1">
        <v>26</v>
      </c>
      <c r="B17" s="80" t="s">
        <v>90</v>
      </c>
      <c r="C17" s="80" t="s">
        <v>91</v>
      </c>
      <c r="D17" t="s">
        <v>103</v>
      </c>
      <c r="E17" s="10">
        <v>12</v>
      </c>
      <c r="F17" s="11">
        <f t="shared" si="0"/>
        <v>10</v>
      </c>
      <c r="G17" s="10">
        <v>10.5</v>
      </c>
      <c r="H17" s="11">
        <f t="shared" si="1"/>
        <v>11</v>
      </c>
      <c r="I17" s="10">
        <f t="shared" si="6"/>
        <v>22.5</v>
      </c>
      <c r="J17" s="11">
        <f t="shared" si="2"/>
        <v>13</v>
      </c>
      <c r="L17" s="11">
        <v>2</v>
      </c>
      <c r="M17" s="10">
        <f t="shared" ref="M17:M18" si="8">LARGE(I$16:I$18,L17)</f>
        <v>22.5</v>
      </c>
      <c r="N17" s="10"/>
      <c r="O17" s="11"/>
    </row>
    <row r="18" spans="1:15" ht="25" customHeight="1" x14ac:dyDescent="0.5">
      <c r="A18" s="1">
        <v>27</v>
      </c>
      <c r="B18" s="80" t="s">
        <v>92</v>
      </c>
      <c r="C18" s="80" t="s">
        <v>93</v>
      </c>
      <c r="D18" t="s">
        <v>103</v>
      </c>
      <c r="E18" s="10">
        <v>11.9</v>
      </c>
      <c r="F18" s="11">
        <f t="shared" si="0"/>
        <v>12</v>
      </c>
      <c r="G18" s="10">
        <v>10.3</v>
      </c>
      <c r="H18" s="11">
        <f t="shared" si="1"/>
        <v>13</v>
      </c>
      <c r="I18" s="10">
        <f t="shared" si="6"/>
        <v>22.200000000000003</v>
      </c>
      <c r="J18" s="11">
        <f t="shared" si="2"/>
        <v>15</v>
      </c>
      <c r="L18" s="11">
        <v>3</v>
      </c>
      <c r="M18" s="10">
        <f t="shared" si="8"/>
        <v>22.200000000000003</v>
      </c>
      <c r="N18" s="10">
        <f>SUM(M16:M18)</f>
        <v>67.300000000000011</v>
      </c>
      <c r="O18" s="11">
        <f>RANK(N18,N$9:N$27)</f>
        <v>4</v>
      </c>
    </row>
    <row r="19" spans="1:15" ht="25" customHeight="1" x14ac:dyDescent="0.5">
      <c r="A19" s="1">
        <v>28</v>
      </c>
      <c r="B19" s="80" t="s">
        <v>94</v>
      </c>
      <c r="C19" s="80" t="s">
        <v>95</v>
      </c>
      <c r="D19" t="s">
        <v>104</v>
      </c>
      <c r="E19" s="10">
        <v>12.15</v>
      </c>
      <c r="F19" s="11">
        <f t="shared" si="0"/>
        <v>8</v>
      </c>
      <c r="G19" s="10">
        <v>11.45</v>
      </c>
      <c r="H19" s="11">
        <f t="shared" si="1"/>
        <v>5</v>
      </c>
      <c r="I19" s="10">
        <f t="shared" si="6"/>
        <v>23.6</v>
      </c>
      <c r="J19" s="90">
        <f t="shared" si="2"/>
        <v>2</v>
      </c>
      <c r="L19" s="108" t="s">
        <v>439</v>
      </c>
      <c r="M19" s="108"/>
      <c r="N19" s="108"/>
      <c r="O19" s="7" t="s">
        <v>4</v>
      </c>
    </row>
    <row r="20" spans="1:15" ht="25" customHeight="1" x14ac:dyDescent="0.5">
      <c r="A20" s="1">
        <v>29</v>
      </c>
      <c r="B20" s="80" t="s">
        <v>96</v>
      </c>
      <c r="C20" s="80" t="s">
        <v>97</v>
      </c>
      <c r="D20" t="s">
        <v>104</v>
      </c>
      <c r="E20" s="10">
        <v>12.25</v>
      </c>
      <c r="F20" s="11">
        <f t="shared" si="0"/>
        <v>7</v>
      </c>
      <c r="G20" s="10">
        <v>11.05</v>
      </c>
      <c r="H20" s="11">
        <f t="shared" si="1"/>
        <v>8</v>
      </c>
      <c r="I20" s="10">
        <f t="shared" si="6"/>
        <v>23.3</v>
      </c>
      <c r="J20" s="11">
        <f t="shared" si="2"/>
        <v>6</v>
      </c>
      <c r="L20" s="11">
        <v>1</v>
      </c>
      <c r="M20" s="10">
        <f>LARGE(I$19:I$22,L20)</f>
        <v>23.6</v>
      </c>
      <c r="N20" s="10"/>
      <c r="O20" s="11"/>
    </row>
    <row r="21" spans="1:15" ht="27" customHeight="1" x14ac:dyDescent="0.5">
      <c r="A21" s="1">
        <v>30</v>
      </c>
      <c r="B21" s="80" t="s">
        <v>98</v>
      </c>
      <c r="C21" s="80" t="s">
        <v>99</v>
      </c>
      <c r="D21" t="s">
        <v>104</v>
      </c>
      <c r="E21" s="10">
        <v>11.9</v>
      </c>
      <c r="F21" s="11">
        <f t="shared" si="0"/>
        <v>12</v>
      </c>
      <c r="G21" s="10">
        <v>11.7</v>
      </c>
      <c r="H21" s="11">
        <f t="shared" si="1"/>
        <v>1</v>
      </c>
      <c r="I21" s="10">
        <f t="shared" si="6"/>
        <v>23.6</v>
      </c>
      <c r="J21" s="90">
        <f t="shared" si="2"/>
        <v>2</v>
      </c>
      <c r="L21" s="11">
        <v>2</v>
      </c>
      <c r="M21" s="10">
        <f t="shared" ref="M21:M22" si="9">LARGE(I$19:I$22,L21)</f>
        <v>23.6</v>
      </c>
      <c r="N21" s="10"/>
      <c r="O21" s="11"/>
    </row>
    <row r="22" spans="1:15" ht="25" customHeight="1" x14ac:dyDescent="0.5">
      <c r="A22" s="1">
        <v>31</v>
      </c>
      <c r="B22" s="80" t="s">
        <v>100</v>
      </c>
      <c r="C22" s="80" t="s">
        <v>101</v>
      </c>
      <c r="D22" t="s">
        <v>104</v>
      </c>
      <c r="E22" s="10">
        <v>12.1</v>
      </c>
      <c r="F22" s="11">
        <f t="shared" si="0"/>
        <v>9</v>
      </c>
      <c r="G22" s="10">
        <v>11.5</v>
      </c>
      <c r="H22" s="11">
        <f t="shared" si="1"/>
        <v>3</v>
      </c>
      <c r="I22" s="10">
        <f t="shared" si="6"/>
        <v>23.6</v>
      </c>
      <c r="J22" s="90">
        <f t="shared" si="2"/>
        <v>2</v>
      </c>
      <c r="L22" s="11">
        <v>3</v>
      </c>
      <c r="M22" s="10">
        <f t="shared" si="9"/>
        <v>23.6</v>
      </c>
      <c r="N22" s="10">
        <f>SUM(M20:M22)</f>
        <v>70.800000000000011</v>
      </c>
      <c r="O22" s="11">
        <f>RANK(N22,N$9:N$27)</f>
        <v>1</v>
      </c>
    </row>
    <row r="23" spans="1:15" ht="25" customHeight="1" x14ac:dyDescent="0.5">
      <c r="A23" s="1">
        <v>32</v>
      </c>
      <c r="B23" s="83" t="s">
        <v>247</v>
      </c>
      <c r="C23" s="84" t="s">
        <v>422</v>
      </c>
      <c r="D23" s="82" t="s">
        <v>104</v>
      </c>
      <c r="E23" s="10">
        <v>12.3</v>
      </c>
      <c r="F23" s="11">
        <f t="shared" si="0"/>
        <v>5</v>
      </c>
      <c r="G23" s="10">
        <v>11</v>
      </c>
      <c r="H23" s="11">
        <f t="shared" si="1"/>
        <v>9</v>
      </c>
      <c r="I23" s="10">
        <f t="shared" si="6"/>
        <v>23.3</v>
      </c>
      <c r="J23" s="11">
        <f t="shared" si="2"/>
        <v>6</v>
      </c>
      <c r="L23" s="108" t="s">
        <v>440</v>
      </c>
      <c r="M23" s="108"/>
      <c r="N23" s="108"/>
      <c r="O23" s="7" t="s">
        <v>4</v>
      </c>
    </row>
    <row r="24" spans="1:15" ht="25" customHeight="1" x14ac:dyDescent="0.5">
      <c r="A24" s="1">
        <v>33</v>
      </c>
      <c r="B24" s="83" t="s">
        <v>109</v>
      </c>
      <c r="C24" s="84" t="s">
        <v>63</v>
      </c>
      <c r="D24" s="82" t="s">
        <v>104</v>
      </c>
      <c r="E24" s="10">
        <v>12.4</v>
      </c>
      <c r="F24" s="11">
        <f t="shared" si="0"/>
        <v>3</v>
      </c>
      <c r="G24" s="10">
        <v>11.6</v>
      </c>
      <c r="H24" s="11">
        <f t="shared" si="1"/>
        <v>2</v>
      </c>
      <c r="I24" s="10">
        <f t="shared" si="6"/>
        <v>24</v>
      </c>
      <c r="J24" s="89">
        <f t="shared" si="2"/>
        <v>1</v>
      </c>
      <c r="L24" s="11">
        <v>1</v>
      </c>
      <c r="M24" s="10">
        <f>LARGE(I$23:I$25,L24)</f>
        <v>24</v>
      </c>
      <c r="N24" s="10"/>
      <c r="O24" s="11"/>
    </row>
    <row r="25" spans="1:15" ht="25" customHeight="1" x14ac:dyDescent="0.5">
      <c r="A25" s="1">
        <v>34</v>
      </c>
      <c r="B25" s="83" t="s">
        <v>111</v>
      </c>
      <c r="C25" s="84" t="s">
        <v>192</v>
      </c>
      <c r="D25" s="82" t="s">
        <v>104</v>
      </c>
      <c r="E25" s="10">
        <v>11.55</v>
      </c>
      <c r="F25" s="11">
        <f>RANK(E25,E$7:E$25)</f>
        <v>17</v>
      </c>
      <c r="G25" s="10">
        <v>11.4</v>
      </c>
      <c r="H25" s="11">
        <f t="shared" si="1"/>
        <v>6</v>
      </c>
      <c r="I25" s="10">
        <f t="shared" si="6"/>
        <v>22.950000000000003</v>
      </c>
      <c r="J25" s="11">
        <f t="shared" si="2"/>
        <v>9</v>
      </c>
      <c r="L25" s="11">
        <v>2</v>
      </c>
      <c r="M25" s="10">
        <f t="shared" ref="M25:M26" si="10">LARGE(I$23:I$25,L25)</f>
        <v>23.3</v>
      </c>
      <c r="N25" s="10"/>
      <c r="O25" s="11"/>
    </row>
    <row r="26" spans="1:15" ht="25" customHeight="1" x14ac:dyDescent="0.35">
      <c r="L26" s="11">
        <v>3</v>
      </c>
      <c r="M26" s="10">
        <f t="shared" si="10"/>
        <v>22.950000000000003</v>
      </c>
      <c r="N26" s="10">
        <f>SUM(M23:M25)</f>
        <v>47.3</v>
      </c>
      <c r="O26" s="11">
        <f>RANK(N26,N$9:N$27)</f>
        <v>5</v>
      </c>
    </row>
    <row r="27" spans="1:15" ht="25" customHeight="1" x14ac:dyDescent="0.35"/>
    <row r="28" spans="1:15" ht="25" customHeight="1" x14ac:dyDescent="0.35"/>
  </sheetData>
  <sheetProtection selectLockedCells="1" selectUnlockedCells="1"/>
  <mergeCells count="10">
    <mergeCell ref="L23:N23"/>
    <mergeCell ref="L15:N15"/>
    <mergeCell ref="L19:N19"/>
    <mergeCell ref="B1:O1"/>
    <mergeCell ref="B2:O2"/>
    <mergeCell ref="B4:O4"/>
    <mergeCell ref="B6:C6"/>
    <mergeCell ref="L6:N6"/>
    <mergeCell ref="L7:N7"/>
    <mergeCell ref="L11:N11"/>
  </mergeCells>
  <conditionalFormatting sqref="E7:E25">
    <cfRule type="expression" dxfId="233" priority="7" stopIfTrue="1">
      <formula>F7=4</formula>
    </cfRule>
    <cfRule type="expression" dxfId="232" priority="8" stopIfTrue="1">
      <formula>F7=5</formula>
    </cfRule>
    <cfRule type="expression" dxfId="231" priority="9" stopIfTrue="1">
      <formula>F7=6</formula>
    </cfRule>
    <cfRule type="expression" dxfId="230" priority="19" stopIfTrue="1">
      <formula>F7=3</formula>
    </cfRule>
    <cfRule type="expression" dxfId="229" priority="20" stopIfTrue="1">
      <formula>F7=2</formula>
    </cfRule>
    <cfRule type="expression" dxfId="228" priority="21" stopIfTrue="1">
      <formula>F7=1</formula>
    </cfRule>
  </conditionalFormatting>
  <conditionalFormatting sqref="G7:G25">
    <cfRule type="expression" dxfId="227" priority="4" stopIfTrue="1">
      <formula>H7=4</formula>
    </cfRule>
    <cfRule type="expression" dxfId="226" priority="5" stopIfTrue="1">
      <formula>H7=5</formula>
    </cfRule>
    <cfRule type="expression" dxfId="225" priority="6" stopIfTrue="1">
      <formula>H7=6</formula>
    </cfRule>
    <cfRule type="expression" dxfId="224" priority="10" stopIfTrue="1">
      <formula>H7=3</formula>
    </cfRule>
    <cfRule type="expression" dxfId="223" priority="11" stopIfTrue="1">
      <formula>H7=2</formula>
    </cfRule>
    <cfRule type="expression" dxfId="222" priority="12" stopIfTrue="1">
      <formula>H7=1</formula>
    </cfRule>
  </conditionalFormatting>
  <conditionalFormatting sqref="I7:I25">
    <cfRule type="expression" dxfId="221" priority="1" stopIfTrue="1">
      <formula>J7=4</formula>
    </cfRule>
    <cfRule type="expression" dxfId="220" priority="2" stopIfTrue="1">
      <formula>J7=5</formula>
    </cfRule>
    <cfRule type="expression" dxfId="219" priority="3" stopIfTrue="1">
      <formula>J7=6</formula>
    </cfRule>
    <cfRule type="expression" dxfId="218" priority="13" stopIfTrue="1">
      <formula>J7=3</formula>
    </cfRule>
    <cfRule type="expression" dxfId="217" priority="14" stopIfTrue="1">
      <formula>J7=2</formula>
    </cfRule>
    <cfRule type="expression" dxfId="216" priority="15" stopIfTrue="1">
      <formula>J7=1</formula>
    </cfRule>
  </conditionalFormatting>
  <printOptions horizontalCentered="1"/>
  <pageMargins left="0.31527777777777777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  <ignoredErrors>
    <ignoredError sqref="I10:I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5677-58C8-4273-B7AE-D11894FAAF93}">
  <dimension ref="A1:O13"/>
  <sheetViews>
    <sheetView topLeftCell="A6" zoomScale="150" zoomScaleNormal="150" workbookViewId="0">
      <selection activeCell="J12" sqref="J12"/>
    </sheetView>
  </sheetViews>
  <sheetFormatPr defaultColWidth="8.81640625" defaultRowHeight="14.5" x14ac:dyDescent="0.35"/>
  <cols>
    <col min="1" max="1" width="4.453125" customWidth="1"/>
    <col min="2" max="2" width="11.453125" customWidth="1"/>
    <col min="3" max="3" width="13.81640625" customWidth="1"/>
    <col min="4" max="4" width="25.6328125" customWidth="1"/>
  </cols>
  <sheetData>
    <row r="1" spans="1:15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1" x14ac:dyDescent="0.4">
      <c r="B2" s="105" t="s">
        <v>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35">
      <c r="B3" s="1"/>
      <c r="D3" s="2"/>
      <c r="F3" s="3"/>
      <c r="L3" s="4"/>
    </row>
    <row r="4" spans="1:15" x14ac:dyDescent="0.35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x14ac:dyDescent="0.35">
      <c r="B5" s="1"/>
      <c r="D5" s="2"/>
      <c r="F5" s="3"/>
      <c r="L5" s="4"/>
    </row>
    <row r="6" spans="1:15" ht="30" x14ac:dyDescent="0.35">
      <c r="A6" t="s">
        <v>31</v>
      </c>
      <c r="B6" s="107" t="s">
        <v>32</v>
      </c>
      <c r="C6" s="107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L6" s="108" t="s">
        <v>7</v>
      </c>
      <c r="M6" s="108"/>
      <c r="N6" s="108"/>
      <c r="O6" s="16"/>
    </row>
    <row r="7" spans="1:15" ht="30" x14ac:dyDescent="0.35">
      <c r="A7" s="1">
        <v>35</v>
      </c>
      <c r="B7" t="s">
        <v>105</v>
      </c>
      <c r="C7" t="s">
        <v>106</v>
      </c>
      <c r="D7" t="s">
        <v>103</v>
      </c>
      <c r="E7" s="10">
        <v>12</v>
      </c>
      <c r="F7" s="11">
        <f>RANK(E7,E$7:E$13)</f>
        <v>5</v>
      </c>
      <c r="G7" s="10">
        <v>10.4</v>
      </c>
      <c r="H7" s="11">
        <f t="shared" ref="H7:H13" si="0">RANK(G7,G$7:G$13)</f>
        <v>5</v>
      </c>
      <c r="I7" s="10">
        <f>E7+G7</f>
        <v>22.4</v>
      </c>
      <c r="J7" s="11">
        <f t="shared" ref="J7:J13" si="1">RANK(I7,I$7:I$13)</f>
        <v>5</v>
      </c>
      <c r="K7" s="16"/>
      <c r="L7" s="108" t="s">
        <v>114</v>
      </c>
      <c r="M7" s="108"/>
      <c r="N7" s="108"/>
      <c r="O7" s="7" t="s">
        <v>4</v>
      </c>
    </row>
    <row r="8" spans="1:15" x14ac:dyDescent="0.35">
      <c r="A8" s="1">
        <v>36</v>
      </c>
      <c r="B8" t="s">
        <v>107</v>
      </c>
      <c r="C8" t="s">
        <v>108</v>
      </c>
      <c r="D8" t="s">
        <v>103</v>
      </c>
      <c r="E8" s="10">
        <v>12.2</v>
      </c>
      <c r="F8" s="11">
        <f t="shared" ref="F8:F13" si="2">RANK(E8,E$7:E$13)</f>
        <v>2</v>
      </c>
      <c r="G8" s="10">
        <v>11.25</v>
      </c>
      <c r="H8" s="11">
        <f t="shared" si="0"/>
        <v>3</v>
      </c>
      <c r="I8" s="10">
        <f t="shared" ref="I8:I11" si="3">E8+G8</f>
        <v>23.45</v>
      </c>
      <c r="J8" s="90">
        <f t="shared" si="1"/>
        <v>2</v>
      </c>
      <c r="K8" s="16"/>
      <c r="L8" s="11">
        <v>1</v>
      </c>
      <c r="M8" s="10">
        <f>LARGE(I$7:I$11,L8)</f>
        <v>23.45</v>
      </c>
      <c r="N8" s="10"/>
      <c r="O8" s="11"/>
    </row>
    <row r="9" spans="1:15" x14ac:dyDescent="0.35">
      <c r="A9" s="1">
        <v>37</v>
      </c>
      <c r="B9" t="s">
        <v>109</v>
      </c>
      <c r="C9" t="s">
        <v>110</v>
      </c>
      <c r="D9" t="s">
        <v>103</v>
      </c>
      <c r="E9" s="10">
        <v>12.2</v>
      </c>
      <c r="F9" s="11">
        <f t="shared" si="2"/>
        <v>2</v>
      </c>
      <c r="G9" s="10">
        <v>10.9</v>
      </c>
      <c r="H9" s="11">
        <f t="shared" si="0"/>
        <v>4</v>
      </c>
      <c r="I9" s="10">
        <f t="shared" si="3"/>
        <v>23.1</v>
      </c>
      <c r="J9" s="11">
        <f t="shared" si="1"/>
        <v>4</v>
      </c>
      <c r="K9" s="16"/>
      <c r="L9" s="11">
        <v>2</v>
      </c>
      <c r="M9" s="10">
        <f>LARGE(I$7:I$11,L9)</f>
        <v>23.2</v>
      </c>
      <c r="N9" s="10"/>
      <c r="O9" s="11"/>
    </row>
    <row r="10" spans="1:15" x14ac:dyDescent="0.35">
      <c r="A10" s="1">
        <v>38</v>
      </c>
      <c r="B10" t="s">
        <v>111</v>
      </c>
      <c r="C10" t="s">
        <v>75</v>
      </c>
      <c r="D10" t="s">
        <v>103</v>
      </c>
      <c r="E10" s="10">
        <v>12.1</v>
      </c>
      <c r="F10" s="11">
        <f t="shared" si="2"/>
        <v>4</v>
      </c>
      <c r="G10" s="10">
        <v>10.15</v>
      </c>
      <c r="H10" s="11">
        <f t="shared" si="0"/>
        <v>6</v>
      </c>
      <c r="I10" s="10">
        <f t="shared" si="3"/>
        <v>22.25</v>
      </c>
      <c r="J10" s="11">
        <f t="shared" si="1"/>
        <v>6</v>
      </c>
      <c r="K10" s="16"/>
      <c r="L10" s="11">
        <v>3</v>
      </c>
      <c r="M10" s="10">
        <f>LARGE(I$7:I$11,L10)</f>
        <v>23.1</v>
      </c>
      <c r="N10" s="10">
        <f>SUM(M8:M10)</f>
        <v>69.75</v>
      </c>
      <c r="O10" s="11">
        <f>RANK(N10,N$9:N$27)</f>
        <v>1</v>
      </c>
    </row>
    <row r="11" spans="1:15" x14ac:dyDescent="0.35">
      <c r="A11" s="1">
        <v>39</v>
      </c>
      <c r="B11" t="s">
        <v>112</v>
      </c>
      <c r="C11" t="s">
        <v>113</v>
      </c>
      <c r="D11" t="s">
        <v>103</v>
      </c>
      <c r="E11" s="10">
        <v>11.7</v>
      </c>
      <c r="F11" s="11">
        <f t="shared" si="2"/>
        <v>6</v>
      </c>
      <c r="G11" s="10">
        <v>11.5</v>
      </c>
      <c r="H11" s="11">
        <f t="shared" si="0"/>
        <v>2</v>
      </c>
      <c r="I11" s="10">
        <f t="shared" si="3"/>
        <v>23.2</v>
      </c>
      <c r="J11" s="11">
        <f t="shared" si="1"/>
        <v>3</v>
      </c>
      <c r="K11" s="16"/>
      <c r="L11" s="11"/>
      <c r="M11" s="10"/>
      <c r="N11" s="10"/>
      <c r="O11" s="16"/>
    </row>
    <row r="12" spans="1:15" x14ac:dyDescent="0.35">
      <c r="A12" s="1">
        <v>40</v>
      </c>
      <c r="B12" t="s">
        <v>416</v>
      </c>
      <c r="C12" t="s">
        <v>417</v>
      </c>
      <c r="D12" t="s">
        <v>104</v>
      </c>
      <c r="E12" s="10">
        <v>12.3</v>
      </c>
      <c r="F12" s="11">
        <f t="shared" si="2"/>
        <v>1</v>
      </c>
      <c r="G12" s="10">
        <v>12.5</v>
      </c>
      <c r="H12" s="11">
        <f t="shared" si="0"/>
        <v>1</v>
      </c>
      <c r="I12" s="10">
        <f t="shared" ref="I12:I13" si="4">E12+G12</f>
        <v>24.8</v>
      </c>
      <c r="J12" s="89">
        <f t="shared" si="1"/>
        <v>1</v>
      </c>
    </row>
    <row r="13" spans="1:15" x14ac:dyDescent="0.35">
      <c r="A13" s="1">
        <v>41</v>
      </c>
      <c r="B13" t="s">
        <v>418</v>
      </c>
      <c r="C13" t="s">
        <v>267</v>
      </c>
      <c r="D13" t="s">
        <v>206</v>
      </c>
      <c r="E13" s="10">
        <v>11.1</v>
      </c>
      <c r="F13" s="11">
        <f t="shared" si="2"/>
        <v>7</v>
      </c>
      <c r="G13" s="10">
        <v>9.9499999999999993</v>
      </c>
      <c r="H13" s="11">
        <f t="shared" si="0"/>
        <v>7</v>
      </c>
      <c r="I13" s="10">
        <f t="shared" si="4"/>
        <v>21.049999999999997</v>
      </c>
      <c r="J13" s="11">
        <f t="shared" si="1"/>
        <v>7</v>
      </c>
    </row>
  </sheetData>
  <mergeCells count="6">
    <mergeCell ref="L7:N7"/>
    <mergeCell ref="B1:O1"/>
    <mergeCell ref="B2:O2"/>
    <mergeCell ref="B4:O4"/>
    <mergeCell ref="B6:C6"/>
    <mergeCell ref="L6:N6"/>
  </mergeCells>
  <conditionalFormatting sqref="E7:E13">
    <cfRule type="expression" dxfId="215" priority="10" stopIfTrue="1">
      <formula>F7=3</formula>
    </cfRule>
    <cfRule type="expression" dxfId="214" priority="11" stopIfTrue="1">
      <formula>F7=2</formula>
    </cfRule>
    <cfRule type="expression" dxfId="213" priority="12" stopIfTrue="1">
      <formula>F7=1</formula>
    </cfRule>
  </conditionalFormatting>
  <conditionalFormatting sqref="G7:G13">
    <cfRule type="expression" dxfId="212" priority="1" stopIfTrue="1">
      <formula>H7=3</formula>
    </cfRule>
    <cfRule type="expression" dxfId="211" priority="2" stopIfTrue="1">
      <formula>H7=2</formula>
    </cfRule>
    <cfRule type="expression" dxfId="210" priority="3" stopIfTrue="1">
      <formula>H7=1</formula>
    </cfRule>
  </conditionalFormatting>
  <conditionalFormatting sqref="I7:I13">
    <cfRule type="expression" dxfId="209" priority="4" stopIfTrue="1">
      <formula>J7=3</formula>
    </cfRule>
    <cfRule type="expression" dxfId="208" priority="5" stopIfTrue="1">
      <formula>J7=2</formula>
    </cfRule>
    <cfRule type="expression" dxfId="207" priority="6" stopIfTrue="1">
      <formula>J7=1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23BE-21A9-41B4-851E-E98E53D0A09A}">
  <dimension ref="A1:O11"/>
  <sheetViews>
    <sheetView topLeftCell="A6" zoomScale="160" zoomScaleNormal="160" workbookViewId="0">
      <selection activeCell="E13" sqref="E13"/>
    </sheetView>
  </sheetViews>
  <sheetFormatPr defaultColWidth="8.81640625" defaultRowHeight="14.5" x14ac:dyDescent="0.35"/>
  <cols>
    <col min="1" max="1" width="4.81640625" customWidth="1"/>
    <col min="4" max="4" width="22.81640625" customWidth="1"/>
  </cols>
  <sheetData>
    <row r="1" spans="1:15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1" x14ac:dyDescent="0.4">
      <c r="B2" s="105" t="s">
        <v>29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35">
      <c r="B3" s="1"/>
      <c r="D3" s="2"/>
      <c r="F3" s="3"/>
      <c r="L3" s="4"/>
    </row>
    <row r="4" spans="1:15" x14ac:dyDescent="0.35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x14ac:dyDescent="0.35">
      <c r="B5" s="1"/>
      <c r="D5" s="2"/>
      <c r="F5" s="3"/>
      <c r="L5" s="4"/>
    </row>
    <row r="6" spans="1:15" ht="30" x14ac:dyDescent="0.35">
      <c r="A6" t="s">
        <v>31</v>
      </c>
      <c r="B6" s="107" t="s">
        <v>32</v>
      </c>
      <c r="C6" s="107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L6" s="108" t="s">
        <v>7</v>
      </c>
      <c r="M6" s="108"/>
      <c r="N6" s="108"/>
      <c r="O6" s="16"/>
    </row>
    <row r="7" spans="1:15" ht="30" x14ac:dyDescent="0.35">
      <c r="A7" s="1">
        <v>42</v>
      </c>
      <c r="B7" t="s">
        <v>115</v>
      </c>
      <c r="C7" t="s">
        <v>116</v>
      </c>
      <c r="D7" t="s">
        <v>125</v>
      </c>
      <c r="E7" s="10">
        <v>11.9</v>
      </c>
      <c r="F7" s="11">
        <f t="shared" ref="F7:F11" si="0">RANK(E7,E$7:E$11)</f>
        <v>2</v>
      </c>
      <c r="G7" s="10">
        <v>11.15</v>
      </c>
      <c r="H7" s="11">
        <f t="shared" ref="H7:H11" si="1">RANK(G7,G$7:G$11)</f>
        <v>3</v>
      </c>
      <c r="I7" s="10">
        <f>E7+G7</f>
        <v>23.05</v>
      </c>
      <c r="J7" s="11">
        <f t="shared" ref="J7:J11" si="2">RANK(I7,I$7:I$11)</f>
        <v>3</v>
      </c>
      <c r="K7" s="16"/>
      <c r="L7" s="108" t="s">
        <v>126</v>
      </c>
      <c r="M7" s="108"/>
      <c r="N7" s="108"/>
      <c r="O7" s="7" t="s">
        <v>4</v>
      </c>
    </row>
    <row r="8" spans="1:15" x14ac:dyDescent="0.35">
      <c r="A8" s="1">
        <v>43</v>
      </c>
      <c r="B8" t="s">
        <v>117</v>
      </c>
      <c r="C8" t="s">
        <v>118</v>
      </c>
      <c r="D8" t="s">
        <v>125</v>
      </c>
      <c r="E8" s="10">
        <v>11.55</v>
      </c>
      <c r="F8" s="11">
        <f t="shared" si="0"/>
        <v>3</v>
      </c>
      <c r="G8" s="10">
        <v>12.4</v>
      </c>
      <c r="H8" s="11">
        <f t="shared" si="1"/>
        <v>1</v>
      </c>
      <c r="I8" s="10">
        <f t="shared" ref="I8:I11" si="3">E8+G8</f>
        <v>23.950000000000003</v>
      </c>
      <c r="J8" s="89">
        <f t="shared" si="2"/>
        <v>1</v>
      </c>
      <c r="K8" s="16"/>
      <c r="L8" s="11">
        <v>1</v>
      </c>
      <c r="M8" s="10">
        <f>LARGE(I$7:I$11,L8)</f>
        <v>23.950000000000003</v>
      </c>
      <c r="N8" s="10"/>
      <c r="O8" s="11"/>
    </row>
    <row r="9" spans="1:15" x14ac:dyDescent="0.35">
      <c r="A9" s="1">
        <v>44</v>
      </c>
      <c r="B9" t="s">
        <v>119</v>
      </c>
      <c r="C9" t="s">
        <v>120</v>
      </c>
      <c r="D9" t="s">
        <v>125</v>
      </c>
      <c r="E9" s="10">
        <v>11.35</v>
      </c>
      <c r="F9" s="11">
        <f t="shared" si="0"/>
        <v>4</v>
      </c>
      <c r="G9" s="10">
        <v>9.6</v>
      </c>
      <c r="H9" s="11">
        <f t="shared" si="1"/>
        <v>5</v>
      </c>
      <c r="I9" s="10">
        <f t="shared" si="3"/>
        <v>20.95</v>
      </c>
      <c r="J9" s="11">
        <f t="shared" si="2"/>
        <v>5</v>
      </c>
      <c r="K9" s="16"/>
      <c r="L9" s="11">
        <v>2</v>
      </c>
      <c r="M9" s="10">
        <f>LARGE(I$7:I$11,L9)</f>
        <v>23.200000000000003</v>
      </c>
      <c r="N9" s="10"/>
      <c r="O9" s="11"/>
    </row>
    <row r="10" spans="1:15" x14ac:dyDescent="0.35">
      <c r="A10" s="1">
        <v>45</v>
      </c>
      <c r="B10" t="s">
        <v>121</v>
      </c>
      <c r="C10" t="s">
        <v>122</v>
      </c>
      <c r="D10" t="s">
        <v>125</v>
      </c>
      <c r="E10" s="10">
        <v>11.3</v>
      </c>
      <c r="F10" s="11">
        <f t="shared" si="0"/>
        <v>5</v>
      </c>
      <c r="G10" s="10">
        <v>11.3</v>
      </c>
      <c r="H10" s="11">
        <f t="shared" si="1"/>
        <v>2</v>
      </c>
      <c r="I10" s="10">
        <f t="shared" si="3"/>
        <v>22.6</v>
      </c>
      <c r="J10" s="11">
        <f t="shared" si="2"/>
        <v>4</v>
      </c>
      <c r="K10" s="16"/>
      <c r="L10" s="11">
        <v>3</v>
      </c>
      <c r="M10" s="10">
        <f>LARGE(I$7:I$11,L10)</f>
        <v>23.05</v>
      </c>
      <c r="N10" s="10">
        <f>SUM(M8:M10)</f>
        <v>70.2</v>
      </c>
      <c r="O10" s="11">
        <f>RANK(N10,N$9:N$27)</f>
        <v>1</v>
      </c>
    </row>
    <row r="11" spans="1:15" x14ac:dyDescent="0.35">
      <c r="A11" s="1">
        <v>46</v>
      </c>
      <c r="B11" t="s">
        <v>123</v>
      </c>
      <c r="C11" t="s">
        <v>124</v>
      </c>
      <c r="D11" t="s">
        <v>125</v>
      </c>
      <c r="E11" s="10">
        <v>12.15</v>
      </c>
      <c r="F11" s="11">
        <f t="shared" si="0"/>
        <v>1</v>
      </c>
      <c r="G11" s="10">
        <v>11.05</v>
      </c>
      <c r="H11" s="11">
        <f t="shared" si="1"/>
        <v>4</v>
      </c>
      <c r="I11" s="10">
        <f t="shared" si="3"/>
        <v>23.200000000000003</v>
      </c>
      <c r="J11" s="90">
        <f t="shared" si="2"/>
        <v>2</v>
      </c>
      <c r="K11" s="16"/>
      <c r="L11" s="11"/>
      <c r="M11" s="10"/>
      <c r="N11" s="10"/>
      <c r="O11" s="16"/>
    </row>
  </sheetData>
  <mergeCells count="6">
    <mergeCell ref="L7:N7"/>
    <mergeCell ref="B1:O1"/>
    <mergeCell ref="B2:O2"/>
    <mergeCell ref="B4:O4"/>
    <mergeCell ref="B6:C6"/>
    <mergeCell ref="L6:N6"/>
  </mergeCells>
  <conditionalFormatting sqref="E7:E11">
    <cfRule type="expression" dxfId="206" priority="10" stopIfTrue="1">
      <formula>F7=3</formula>
    </cfRule>
    <cfRule type="expression" dxfId="205" priority="11" stopIfTrue="1">
      <formula>F7=2</formula>
    </cfRule>
    <cfRule type="expression" dxfId="204" priority="12" stopIfTrue="1">
      <formula>F7=1</formula>
    </cfRule>
  </conditionalFormatting>
  <conditionalFormatting sqref="G7:G11">
    <cfRule type="expression" dxfId="203" priority="1" stopIfTrue="1">
      <formula>H7=3</formula>
    </cfRule>
    <cfRule type="expression" dxfId="202" priority="2" stopIfTrue="1">
      <formula>H7=2</formula>
    </cfRule>
    <cfRule type="expression" dxfId="201" priority="3" stopIfTrue="1">
      <formula>H7=1</formula>
    </cfRule>
  </conditionalFormatting>
  <conditionalFormatting sqref="I7:I11">
    <cfRule type="expression" dxfId="200" priority="4" stopIfTrue="1">
      <formula>J7=3</formula>
    </cfRule>
    <cfRule type="expression" dxfId="199" priority="5" stopIfTrue="1">
      <formula>J7=2</formula>
    </cfRule>
    <cfRule type="expression" dxfId="198" priority="6" stopIfTrue="1">
      <formula>J7=1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F7" sqref="F7:F14"/>
    </sheetView>
  </sheetViews>
  <sheetFormatPr defaultColWidth="9" defaultRowHeight="14.5" x14ac:dyDescent="0.35"/>
  <cols>
    <col min="1" max="1" width="3.453125" style="9" customWidth="1"/>
    <col min="2" max="2" width="22.36328125" style="16" customWidth="1"/>
    <col min="3" max="3" width="15.453125" style="34" customWidth="1"/>
    <col min="4" max="4" width="9.36328125" style="16" customWidth="1"/>
    <col min="5" max="5" width="4.6328125" style="35" customWidth="1"/>
    <col min="6" max="6" width="9.36328125" style="16" customWidth="1"/>
    <col min="7" max="7" width="4.6328125" style="16" customWidth="1"/>
    <col min="8" max="8" width="10.6328125" style="16" customWidth="1"/>
    <col min="9" max="9" width="4.6328125" style="16" customWidth="1"/>
    <col min="10" max="10" width="1.6328125" style="16" customWidth="1"/>
    <col min="11" max="11" width="4.6328125" style="11" customWidth="1"/>
    <col min="12" max="12" width="9.36328125" style="16" customWidth="1"/>
    <col min="13" max="13" width="14.1796875" style="16" customWidth="1"/>
    <col min="14" max="14" width="4.6328125" style="16" customWidth="1"/>
    <col min="15" max="16384" width="9" style="16"/>
  </cols>
  <sheetData>
    <row r="1" spans="1:14" ht="21" x14ac:dyDescent="0.35">
      <c r="A1" s="109" t="e">
        <f>'U8 Inter'!B1:O1</f>
        <v>#VALUE!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21" x14ac:dyDescent="0.35">
      <c r="A2" s="110" t="s">
        <v>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9.75" customHeight="1" x14ac:dyDescent="0.35">
      <c r="A3" s="34"/>
    </row>
    <row r="4" spans="1:14" x14ac:dyDescent="0.35">
      <c r="A4" s="111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35">
      <c r="A5" s="34"/>
    </row>
    <row r="6" spans="1:14" ht="30" x14ac:dyDescent="0.35">
      <c r="C6" s="13" t="s">
        <v>2</v>
      </c>
      <c r="D6" s="6" t="s">
        <v>3</v>
      </c>
      <c r="E6" s="7" t="s">
        <v>4</v>
      </c>
      <c r="F6" s="6" t="s">
        <v>5</v>
      </c>
      <c r="G6" s="7" t="s">
        <v>4</v>
      </c>
      <c r="H6" s="8" t="s">
        <v>6</v>
      </c>
      <c r="I6" s="7" t="s">
        <v>4</v>
      </c>
      <c r="K6" s="112" t="s">
        <v>10</v>
      </c>
      <c r="L6" s="112"/>
      <c r="M6" s="112"/>
      <c r="N6" s="7"/>
    </row>
    <row r="7" spans="1:14" ht="30" x14ac:dyDescent="0.35">
      <c r="C7" s="14"/>
      <c r="D7" s="10"/>
      <c r="E7" s="11" t="e">
        <f t="shared" ref="E7:E10" si="0">RANK(D7,D$7:D$14)</f>
        <v>#N/A</v>
      </c>
      <c r="F7" s="10"/>
      <c r="G7" s="11" t="e">
        <f t="shared" ref="G7:G10" si="1">RANK(F7,F$7:F$14)</f>
        <v>#N/A</v>
      </c>
      <c r="H7" s="10">
        <f t="shared" ref="H7:H10" si="2">D7+F7</f>
        <v>0</v>
      </c>
      <c r="I7" s="11">
        <f t="shared" ref="I7:I10" si="3">RANK(H7,H$7:H$14)</f>
        <v>1</v>
      </c>
      <c r="K7" s="108" t="s">
        <v>16</v>
      </c>
      <c r="L7" s="108"/>
      <c r="M7" s="108"/>
      <c r="N7" s="7" t="s">
        <v>4</v>
      </c>
    </row>
    <row r="8" spans="1:14" x14ac:dyDescent="0.35">
      <c r="C8" s="14"/>
      <c r="D8" s="10"/>
      <c r="E8" s="11" t="e">
        <f t="shared" si="0"/>
        <v>#N/A</v>
      </c>
      <c r="F8" s="10"/>
      <c r="G8" s="11" t="e">
        <f t="shared" si="1"/>
        <v>#N/A</v>
      </c>
      <c r="H8" s="10">
        <f t="shared" si="2"/>
        <v>0</v>
      </c>
      <c r="I8" s="11">
        <f t="shared" si="3"/>
        <v>1</v>
      </c>
      <c r="K8" s="11">
        <v>1</v>
      </c>
      <c r="L8" s="10">
        <f>LARGE(H$11:H$13,K8)</f>
        <v>0</v>
      </c>
      <c r="M8" s="10"/>
      <c r="N8" s="11"/>
    </row>
    <row r="9" spans="1:14" x14ac:dyDescent="0.35">
      <c r="C9" s="14"/>
      <c r="D9" s="10"/>
      <c r="E9" s="11" t="e">
        <f t="shared" si="0"/>
        <v>#N/A</v>
      </c>
      <c r="F9" s="10"/>
      <c r="G9" s="11" t="e">
        <f t="shared" si="1"/>
        <v>#N/A</v>
      </c>
      <c r="H9" s="10">
        <f t="shared" si="2"/>
        <v>0</v>
      </c>
      <c r="I9" s="11">
        <f t="shared" si="3"/>
        <v>1</v>
      </c>
      <c r="K9" s="11">
        <v>2</v>
      </c>
      <c r="L9" s="10">
        <f>LARGE(H$11:H$13,K9)</f>
        <v>0</v>
      </c>
      <c r="M9" s="10"/>
      <c r="N9" s="11"/>
    </row>
    <row r="10" spans="1:14" x14ac:dyDescent="0.35">
      <c r="C10" s="14"/>
      <c r="D10" s="10"/>
      <c r="E10" s="11" t="e">
        <f t="shared" si="0"/>
        <v>#N/A</v>
      </c>
      <c r="F10" s="10"/>
      <c r="G10" s="11" t="e">
        <f t="shared" si="1"/>
        <v>#N/A</v>
      </c>
      <c r="H10" s="10">
        <f t="shared" si="2"/>
        <v>0</v>
      </c>
      <c r="I10" s="11">
        <f t="shared" si="3"/>
        <v>1</v>
      </c>
      <c r="K10" s="11">
        <v>3</v>
      </c>
      <c r="L10" s="10">
        <f>LARGE(H$11:H$13,K10)</f>
        <v>0</v>
      </c>
      <c r="M10" s="10">
        <f>SUM(L7:L10)</f>
        <v>0</v>
      </c>
      <c r="N10" s="11">
        <f>RANK(M10,M$8:M$27)</f>
        <v>1</v>
      </c>
    </row>
    <row r="11" spans="1:14" x14ac:dyDescent="0.35">
      <c r="B11" s="36"/>
      <c r="C11" s="37"/>
      <c r="D11" s="10"/>
      <c r="E11" s="11" t="e">
        <f t="shared" ref="E11:E12" si="4">RANK(D11,D$7:D$14)</f>
        <v>#N/A</v>
      </c>
      <c r="F11" s="10"/>
      <c r="G11" s="11" t="e">
        <f t="shared" ref="G11:G13" si="5">RANK(F11,F$7:F$14)</f>
        <v>#N/A</v>
      </c>
      <c r="H11" s="10">
        <f t="shared" ref="H11:H13" si="6">D11+F11</f>
        <v>0</v>
      </c>
      <c r="I11" s="11">
        <f t="shared" ref="I11:I13" si="7">RANK(H11,H$7:H$14)</f>
        <v>1</v>
      </c>
    </row>
    <row r="12" spans="1:14" x14ac:dyDescent="0.35">
      <c r="B12" s="36"/>
      <c r="C12" s="37"/>
      <c r="D12" s="10"/>
      <c r="E12" s="11" t="e">
        <f t="shared" si="4"/>
        <v>#N/A</v>
      </c>
      <c r="F12" s="10"/>
      <c r="G12" s="11" t="e">
        <f t="shared" si="5"/>
        <v>#N/A</v>
      </c>
      <c r="H12" s="10">
        <f t="shared" si="6"/>
        <v>0</v>
      </c>
      <c r="I12" s="11">
        <f t="shared" si="7"/>
        <v>1</v>
      </c>
    </row>
    <row r="13" spans="1:14" x14ac:dyDescent="0.35">
      <c r="B13" s="36"/>
      <c r="C13" s="37"/>
      <c r="D13" s="10"/>
      <c r="E13" s="11" t="e">
        <f>RANK(D13,D$7:D$14)</f>
        <v>#N/A</v>
      </c>
      <c r="F13" s="10"/>
      <c r="G13" s="11" t="e">
        <f t="shared" si="5"/>
        <v>#N/A</v>
      </c>
      <c r="H13" s="10">
        <f t="shared" si="6"/>
        <v>0</v>
      </c>
      <c r="I13" s="11">
        <f t="shared" si="7"/>
        <v>1</v>
      </c>
    </row>
    <row r="15" spans="1:14" ht="25" customHeight="1" x14ac:dyDescent="0.35"/>
    <row r="17" spans="2:6" x14ac:dyDescent="0.35">
      <c r="F17" s="16" t="s">
        <v>26</v>
      </c>
    </row>
    <row r="18" spans="2:6" x14ac:dyDescent="0.35">
      <c r="B18" s="38"/>
      <c r="C18" s="38"/>
      <c r="D18" s="38"/>
      <c r="E18" s="38"/>
    </row>
    <row r="19" spans="2:6" x14ac:dyDescent="0.35">
      <c r="B19" s="38"/>
      <c r="C19" s="38"/>
      <c r="D19" s="38"/>
      <c r="E19" s="38"/>
    </row>
    <row r="20" spans="2:6" x14ac:dyDescent="0.35">
      <c r="B20" s="38"/>
      <c r="C20" s="38"/>
      <c r="D20" s="38"/>
      <c r="E20" s="38"/>
    </row>
    <row r="21" spans="2:6" x14ac:dyDescent="0.35">
      <c r="B21" s="38"/>
      <c r="C21" s="38"/>
      <c r="D21" s="38"/>
      <c r="E21" s="38"/>
    </row>
    <row r="22" spans="2:6" x14ac:dyDescent="0.35">
      <c r="B22" s="39"/>
      <c r="C22" s="39"/>
      <c r="D22" s="39"/>
      <c r="E22" s="39"/>
    </row>
    <row r="23" spans="2:6" x14ac:dyDescent="0.35">
      <c r="B23" s="39"/>
      <c r="C23" s="39"/>
      <c r="D23" s="39"/>
      <c r="E23" s="39"/>
    </row>
    <row r="24" spans="2:6" x14ac:dyDescent="0.35">
      <c r="B24" s="39"/>
      <c r="C24" s="39"/>
      <c r="D24" s="39"/>
      <c r="E24" s="39"/>
    </row>
  </sheetData>
  <sheetProtection selectLockedCells="1" selectUnlockedCells="1"/>
  <mergeCells count="5">
    <mergeCell ref="A1:N1"/>
    <mergeCell ref="A2:N2"/>
    <mergeCell ref="A4:N4"/>
    <mergeCell ref="K6:M6"/>
    <mergeCell ref="K7:M7"/>
  </mergeCells>
  <printOptions horizontalCentered="1"/>
  <pageMargins left="0.39374999999999999" right="0.19652777777777777" top="0.94513888888888886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"/>
  <sheetViews>
    <sheetView topLeftCell="A9" zoomScale="130" zoomScaleNormal="130" workbookViewId="0">
      <selection activeCell="J11" sqref="J11"/>
    </sheetView>
  </sheetViews>
  <sheetFormatPr defaultColWidth="9" defaultRowHeight="14.5" x14ac:dyDescent="0.35"/>
  <cols>
    <col min="1" max="1" width="5.453125" style="16" customWidth="1"/>
    <col min="2" max="2" width="10.1796875" style="9" customWidth="1"/>
    <col min="3" max="3" width="14.36328125" style="16" customWidth="1"/>
    <col min="4" max="4" width="29.453125" style="9" customWidth="1"/>
    <col min="5" max="5" width="7.6328125" style="16" bestFit="1" customWidth="1"/>
    <col min="6" max="6" width="3.6328125" style="35" bestFit="1" customWidth="1"/>
    <col min="7" max="7" width="7.6328125" style="16" bestFit="1" customWidth="1"/>
    <col min="8" max="8" width="3.6328125" style="16" bestFit="1" customWidth="1"/>
    <col min="9" max="9" width="7.453125" style="16" bestFit="1" customWidth="1"/>
    <col min="10" max="10" width="3.6328125" style="16" bestFit="1" customWidth="1"/>
    <col min="11" max="11" width="1.6328125" style="16" customWidth="1"/>
    <col min="12" max="12" width="4.6328125" style="11" customWidth="1"/>
    <col min="13" max="13" width="9.36328125" style="16" customWidth="1"/>
    <col min="14" max="14" width="8" style="16" customWidth="1"/>
    <col min="15" max="15" width="4.6328125" style="16" customWidth="1"/>
    <col min="16" max="18" width="9" style="16"/>
    <col min="19" max="19" width="26.1796875" style="16" bestFit="1" customWidth="1"/>
    <col min="20" max="20" width="9" style="16"/>
    <col min="21" max="21" width="11.36328125" style="16" bestFit="1" customWidth="1"/>
    <col min="22" max="16384" width="9" style="16"/>
  </cols>
  <sheetData>
    <row r="1" spans="1:22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2" ht="21" x14ac:dyDescent="0.35">
      <c r="B2" s="110" t="s">
        <v>11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2" ht="9.75" customHeight="1" x14ac:dyDescent="0.35">
      <c r="B3" s="34"/>
    </row>
    <row r="4" spans="1:22" x14ac:dyDescent="0.3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2" ht="12.75" customHeight="1" x14ac:dyDescent="0.35">
      <c r="B5" s="34"/>
    </row>
    <row r="6" spans="1:22" ht="30" x14ac:dyDescent="0.35">
      <c r="A6" s="16" t="s">
        <v>31</v>
      </c>
      <c r="B6" s="114" t="s">
        <v>32</v>
      </c>
      <c r="C6" s="114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L6" s="108" t="s">
        <v>7</v>
      </c>
      <c r="M6" s="108"/>
      <c r="N6" s="108"/>
      <c r="S6" s="38"/>
      <c r="T6" s="38"/>
      <c r="U6" s="38"/>
      <c r="V6" s="38"/>
    </row>
    <row r="7" spans="1:22" ht="25" customHeight="1" x14ac:dyDescent="0.35">
      <c r="A7" s="1">
        <v>47</v>
      </c>
      <c r="B7" t="s">
        <v>186</v>
      </c>
      <c r="C7" t="s">
        <v>187</v>
      </c>
      <c r="D7" t="s">
        <v>149</v>
      </c>
      <c r="E7" s="10">
        <v>11.6</v>
      </c>
      <c r="F7" s="11">
        <f>RANK(E7,E$7:E$18)</f>
        <v>2</v>
      </c>
      <c r="G7" s="10">
        <v>10.4</v>
      </c>
      <c r="H7" s="11">
        <f t="shared" ref="H7:H11" si="0">RANK(G7,G$7:G$18)</f>
        <v>9</v>
      </c>
      <c r="I7" s="10">
        <f>E7+G7</f>
        <v>22</v>
      </c>
      <c r="J7" s="11">
        <f t="shared" ref="J7:J11" si="1">RANK(I7,I$7:I$18)</f>
        <v>6</v>
      </c>
      <c r="L7" s="108" t="s">
        <v>369</v>
      </c>
      <c r="M7" s="108"/>
      <c r="N7" s="108"/>
      <c r="O7" s="7" t="s">
        <v>4</v>
      </c>
      <c r="S7" s="38"/>
      <c r="T7" s="38"/>
      <c r="U7" s="38"/>
      <c r="V7" s="38"/>
    </row>
    <row r="8" spans="1:22" ht="25" customHeight="1" x14ac:dyDescent="0.35">
      <c r="A8" s="1">
        <v>48</v>
      </c>
      <c r="B8" t="s">
        <v>188</v>
      </c>
      <c r="C8" t="s">
        <v>189</v>
      </c>
      <c r="D8" t="s">
        <v>149</v>
      </c>
      <c r="E8" s="10">
        <v>11.35</v>
      </c>
      <c r="F8" s="11">
        <f t="shared" ref="F8:F11" si="2">RANK(E8,E$7:E$18)</f>
        <v>7</v>
      </c>
      <c r="G8" s="10">
        <v>10.45</v>
      </c>
      <c r="H8" s="11">
        <f t="shared" si="0"/>
        <v>8</v>
      </c>
      <c r="I8" s="10">
        <f t="shared" ref="I8:I11" si="3">E8+G8</f>
        <v>21.799999999999997</v>
      </c>
      <c r="J8" s="11">
        <f t="shared" si="1"/>
        <v>8</v>
      </c>
      <c r="L8" s="11">
        <v>1</v>
      </c>
      <c r="M8" s="10">
        <f>LARGE(I$7:I$11,L8)</f>
        <v>22.4</v>
      </c>
      <c r="N8" s="10"/>
      <c r="O8" s="11"/>
      <c r="S8" s="38"/>
      <c r="T8" s="38"/>
      <c r="U8" s="38"/>
      <c r="V8" s="38"/>
    </row>
    <row r="9" spans="1:22" ht="25" customHeight="1" x14ac:dyDescent="0.35">
      <c r="A9" s="1">
        <v>49</v>
      </c>
      <c r="B9" t="s">
        <v>70</v>
      </c>
      <c r="C9" t="s">
        <v>190</v>
      </c>
      <c r="D9" t="s">
        <v>149</v>
      </c>
      <c r="E9" s="10">
        <v>11.5</v>
      </c>
      <c r="F9" s="11">
        <f t="shared" si="2"/>
        <v>4</v>
      </c>
      <c r="G9" s="10">
        <v>10.5</v>
      </c>
      <c r="H9" s="11">
        <f t="shared" si="0"/>
        <v>7</v>
      </c>
      <c r="I9" s="10">
        <f t="shared" si="3"/>
        <v>22</v>
      </c>
      <c r="J9" s="11">
        <f t="shared" si="1"/>
        <v>6</v>
      </c>
      <c r="L9" s="11">
        <v>2</v>
      </c>
      <c r="M9" s="10">
        <f>LARGE(I$7:I$11,L9)</f>
        <v>22</v>
      </c>
      <c r="N9" s="10"/>
      <c r="O9" s="11"/>
      <c r="S9" s="48"/>
      <c r="T9" s="48"/>
      <c r="U9" s="48"/>
      <c r="V9" s="48"/>
    </row>
    <row r="10" spans="1:22" ht="25" customHeight="1" x14ac:dyDescent="0.35">
      <c r="A10" s="1">
        <v>50</v>
      </c>
      <c r="B10" t="s">
        <v>191</v>
      </c>
      <c r="C10" t="s">
        <v>192</v>
      </c>
      <c r="D10" t="s">
        <v>149</v>
      </c>
      <c r="E10" s="10">
        <v>11.25</v>
      </c>
      <c r="F10" s="11">
        <f t="shared" si="2"/>
        <v>8</v>
      </c>
      <c r="G10" s="10">
        <v>10.3</v>
      </c>
      <c r="H10" s="11">
        <f t="shared" si="0"/>
        <v>11</v>
      </c>
      <c r="I10" s="10">
        <f t="shared" si="3"/>
        <v>21.55</v>
      </c>
      <c r="J10" s="11">
        <f t="shared" si="1"/>
        <v>10</v>
      </c>
      <c r="L10" s="11">
        <v>3</v>
      </c>
      <c r="M10" s="10">
        <f>LARGE(I$7:I$11,L10)</f>
        <v>22</v>
      </c>
      <c r="N10" s="10">
        <f>SUM(M8:M10)</f>
        <v>66.400000000000006</v>
      </c>
      <c r="O10" s="11">
        <f>RANK(N10,N$9:N$27)</f>
        <v>1</v>
      </c>
      <c r="S10" s="38"/>
      <c r="T10" s="38"/>
      <c r="U10" s="38"/>
      <c r="V10" s="38"/>
    </row>
    <row r="11" spans="1:22" ht="25" customHeight="1" x14ac:dyDescent="0.35">
      <c r="A11" s="1">
        <v>51</v>
      </c>
      <c r="B11" t="s">
        <v>107</v>
      </c>
      <c r="C11" t="s">
        <v>193</v>
      </c>
      <c r="D11" t="s">
        <v>149</v>
      </c>
      <c r="E11" s="10">
        <v>11.65</v>
      </c>
      <c r="F11" s="11">
        <f t="shared" si="2"/>
        <v>1</v>
      </c>
      <c r="G11" s="10">
        <v>10.75</v>
      </c>
      <c r="H11" s="11">
        <f t="shared" si="0"/>
        <v>3</v>
      </c>
      <c r="I11" s="10">
        <f t="shared" si="3"/>
        <v>22.4</v>
      </c>
      <c r="J11" s="89">
        <f t="shared" si="1"/>
        <v>1</v>
      </c>
      <c r="L11" s="40"/>
      <c r="M11" s="40"/>
      <c r="N11" s="40"/>
      <c r="O11" s="40"/>
      <c r="S11" s="38"/>
      <c r="T11" s="38"/>
      <c r="U11" s="38"/>
      <c r="V11" s="38"/>
    </row>
    <row r="12" spans="1:22" ht="25" customHeight="1" x14ac:dyDescent="0.35">
      <c r="A12" s="1">
        <v>52</v>
      </c>
      <c r="B12" s="61" t="s">
        <v>194</v>
      </c>
      <c r="C12" s="61" t="s">
        <v>195</v>
      </c>
      <c r="D12" s="61" t="s">
        <v>69</v>
      </c>
      <c r="E12" s="10">
        <v>11.05</v>
      </c>
      <c r="F12" s="11">
        <f t="shared" ref="F12:F17" si="4">RANK(E12,E$7:E$18)</f>
        <v>11</v>
      </c>
      <c r="G12" s="10">
        <v>10.35</v>
      </c>
      <c r="H12" s="11">
        <f t="shared" ref="H12:H17" si="5">RANK(G12,G$7:G$18)</f>
        <v>10</v>
      </c>
      <c r="I12" s="10">
        <f t="shared" ref="I12:I17" si="6">E12+G12</f>
        <v>21.4</v>
      </c>
      <c r="J12" s="11">
        <f t="shared" ref="J12:J17" si="7">RANK(I12,I$7:I$18)</f>
        <v>11</v>
      </c>
      <c r="L12" s="113"/>
      <c r="M12" s="113"/>
      <c r="N12" s="113"/>
      <c r="O12" s="21"/>
      <c r="S12" s="38"/>
      <c r="T12" s="38"/>
      <c r="U12" s="38"/>
      <c r="V12" s="38"/>
    </row>
    <row r="13" spans="1:22" ht="25" customHeight="1" x14ac:dyDescent="0.35">
      <c r="A13" s="1">
        <v>53</v>
      </c>
      <c r="B13" s="61" t="s">
        <v>196</v>
      </c>
      <c r="C13" s="61" t="s">
        <v>197</v>
      </c>
      <c r="D13" s="61" t="s">
        <v>69</v>
      </c>
      <c r="E13" s="10">
        <v>11.1</v>
      </c>
      <c r="F13" s="11">
        <f t="shared" si="4"/>
        <v>10</v>
      </c>
      <c r="G13" s="10">
        <v>10.65</v>
      </c>
      <c r="H13" s="11">
        <f t="shared" si="5"/>
        <v>4</v>
      </c>
      <c r="I13" s="10">
        <f t="shared" si="6"/>
        <v>21.75</v>
      </c>
      <c r="J13" s="11">
        <f t="shared" si="7"/>
        <v>9</v>
      </c>
      <c r="L13" s="108" t="s">
        <v>434</v>
      </c>
      <c r="M13" s="108"/>
      <c r="N13" s="108"/>
      <c r="O13" s="7" t="s">
        <v>4</v>
      </c>
      <c r="S13" s="38"/>
      <c r="T13" s="38"/>
      <c r="U13" s="38"/>
      <c r="V13" s="38"/>
    </row>
    <row r="14" spans="1:22" ht="25" customHeight="1" x14ac:dyDescent="0.35">
      <c r="A14" s="1">
        <v>55</v>
      </c>
      <c r="B14" s="61" t="s">
        <v>200</v>
      </c>
      <c r="C14" s="61" t="s">
        <v>65</v>
      </c>
      <c r="D14" s="61" t="s">
        <v>69</v>
      </c>
      <c r="E14" s="10">
        <v>11.5</v>
      </c>
      <c r="F14" s="11">
        <f t="shared" si="4"/>
        <v>4</v>
      </c>
      <c r="G14" s="10">
        <v>10.55</v>
      </c>
      <c r="H14" s="11">
        <f t="shared" si="5"/>
        <v>6</v>
      </c>
      <c r="I14" s="10">
        <f t="shared" si="6"/>
        <v>22.05</v>
      </c>
      <c r="J14" s="11">
        <f t="shared" si="7"/>
        <v>5</v>
      </c>
      <c r="L14" s="11">
        <v>1</v>
      </c>
      <c r="M14" s="10">
        <f>LARGE(I$12:I$14,L14)</f>
        <v>22.05</v>
      </c>
      <c r="N14" s="10"/>
      <c r="O14" s="11"/>
      <c r="S14" s="38"/>
      <c r="T14" s="38"/>
      <c r="U14" s="38"/>
      <c r="V14" s="38"/>
    </row>
    <row r="15" spans="1:22" ht="25" customHeight="1" x14ac:dyDescent="0.35">
      <c r="A15" s="1">
        <v>56</v>
      </c>
      <c r="B15" t="s">
        <v>201</v>
      </c>
      <c r="C15" t="s">
        <v>202</v>
      </c>
      <c r="D15" s="81" t="s">
        <v>68</v>
      </c>
      <c r="E15" s="10">
        <v>11.55</v>
      </c>
      <c r="F15" s="11">
        <f t="shared" si="4"/>
        <v>3</v>
      </c>
      <c r="G15" s="10">
        <v>10.8</v>
      </c>
      <c r="H15" s="11">
        <f t="shared" si="5"/>
        <v>2</v>
      </c>
      <c r="I15" s="10">
        <f t="shared" si="6"/>
        <v>22.35</v>
      </c>
      <c r="J15" s="88">
        <f t="shared" si="7"/>
        <v>2</v>
      </c>
      <c r="L15" s="11">
        <v>2</v>
      </c>
      <c r="M15" s="10">
        <f t="shared" ref="M15:M16" si="8">LARGE(I$12:I$14,L15)</f>
        <v>21.75</v>
      </c>
      <c r="N15" s="10"/>
      <c r="O15" s="11"/>
      <c r="S15" s="38"/>
      <c r="T15" s="38"/>
      <c r="U15" s="38"/>
      <c r="V15" s="38"/>
    </row>
    <row r="16" spans="1:22" x14ac:dyDescent="0.35">
      <c r="A16" s="1">
        <v>57</v>
      </c>
      <c r="B16" t="s">
        <v>203</v>
      </c>
      <c r="C16" t="s">
        <v>204</v>
      </c>
      <c r="D16" t="s">
        <v>68</v>
      </c>
      <c r="E16" s="10">
        <v>11.5</v>
      </c>
      <c r="F16" s="11">
        <f t="shared" si="4"/>
        <v>4</v>
      </c>
      <c r="G16" s="10">
        <v>10.6</v>
      </c>
      <c r="H16" s="11">
        <f t="shared" si="5"/>
        <v>5</v>
      </c>
      <c r="I16" s="10">
        <f t="shared" si="6"/>
        <v>22.1</v>
      </c>
      <c r="J16" s="11">
        <f t="shared" si="7"/>
        <v>4</v>
      </c>
      <c r="L16" s="11">
        <v>3</v>
      </c>
      <c r="M16" s="10">
        <f t="shared" si="8"/>
        <v>21.4</v>
      </c>
      <c r="N16" s="10">
        <f>SUM(M14:M16)</f>
        <v>65.199999999999989</v>
      </c>
      <c r="O16" s="11">
        <f>RANK(N16,N$9:N$27)</f>
        <v>2</v>
      </c>
      <c r="S16" s="38"/>
      <c r="T16" s="38"/>
      <c r="U16" s="38"/>
      <c r="V16" s="38"/>
    </row>
    <row r="17" spans="1:22" x14ac:dyDescent="0.35">
      <c r="A17" s="1">
        <v>58</v>
      </c>
      <c r="B17" t="s">
        <v>205</v>
      </c>
      <c r="C17" t="s">
        <v>75</v>
      </c>
      <c r="D17" t="s">
        <v>206</v>
      </c>
      <c r="E17" s="10">
        <v>11.25</v>
      </c>
      <c r="F17" s="11">
        <f t="shared" si="4"/>
        <v>8</v>
      </c>
      <c r="G17" s="10">
        <v>11</v>
      </c>
      <c r="H17" s="11">
        <f t="shared" si="5"/>
        <v>1</v>
      </c>
      <c r="I17" s="10">
        <f t="shared" si="6"/>
        <v>22.25</v>
      </c>
      <c r="J17" s="11">
        <f t="shared" si="7"/>
        <v>3</v>
      </c>
      <c r="S17" s="38"/>
      <c r="T17" s="38"/>
      <c r="U17" s="38"/>
      <c r="V17" s="38"/>
    </row>
    <row r="18" spans="1:22" x14ac:dyDescent="0.35">
      <c r="E18" s="10"/>
      <c r="F18" s="11"/>
      <c r="G18" s="10"/>
      <c r="H18" s="11"/>
      <c r="I18" s="10"/>
      <c r="J18" s="11"/>
    </row>
    <row r="19" spans="1:22" x14ac:dyDescent="0.35">
      <c r="E19" s="10"/>
      <c r="F19" s="11"/>
      <c r="G19" s="10"/>
      <c r="H19" s="11"/>
      <c r="I19" s="10"/>
      <c r="J19" s="11"/>
    </row>
  </sheetData>
  <sheetProtection selectLockedCells="1" selectUnlockedCells="1"/>
  <mergeCells count="8">
    <mergeCell ref="L13:N13"/>
    <mergeCell ref="L12:N12"/>
    <mergeCell ref="B1:O1"/>
    <mergeCell ref="B2:O2"/>
    <mergeCell ref="B4:O4"/>
    <mergeCell ref="L6:N6"/>
    <mergeCell ref="L7:N7"/>
    <mergeCell ref="B6:C6"/>
  </mergeCells>
  <conditionalFormatting sqref="E7:E18">
    <cfRule type="expression" dxfId="197" priority="10" stopIfTrue="1">
      <formula>F7=3</formula>
    </cfRule>
    <cfRule type="expression" dxfId="196" priority="11" stopIfTrue="1">
      <formula>F7=2</formula>
    </cfRule>
    <cfRule type="expression" dxfId="195" priority="12" stopIfTrue="1">
      <formula>F7=1</formula>
    </cfRule>
  </conditionalFormatting>
  <conditionalFormatting sqref="G7:G18">
    <cfRule type="expression" dxfId="194" priority="1" stopIfTrue="1">
      <formula>H7=3</formula>
    </cfRule>
    <cfRule type="expression" dxfId="193" priority="2" stopIfTrue="1">
      <formula>H7=2</formula>
    </cfRule>
    <cfRule type="expression" dxfId="192" priority="3" stopIfTrue="1">
      <formula>H7=1</formula>
    </cfRule>
  </conditionalFormatting>
  <conditionalFormatting sqref="I7:I18">
    <cfRule type="expression" dxfId="191" priority="4" stopIfTrue="1">
      <formula>J7=3</formula>
    </cfRule>
    <cfRule type="expression" dxfId="190" priority="5" stopIfTrue="1">
      <formula>J7=2</formula>
    </cfRule>
    <cfRule type="expression" dxfId="189" priority="6" stopIfTrue="1">
      <formula>J7=1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0"/>
  <sheetViews>
    <sheetView topLeftCell="A23" zoomScale="80" zoomScaleNormal="80" workbookViewId="0">
      <selection activeCell="T37" sqref="T37"/>
    </sheetView>
  </sheetViews>
  <sheetFormatPr defaultColWidth="9" defaultRowHeight="14.5" x14ac:dyDescent="0.35"/>
  <cols>
    <col min="1" max="1" width="3.6328125" style="16" customWidth="1"/>
    <col min="2" max="2" width="6" style="16" customWidth="1"/>
    <col min="3" max="3" width="9.6328125" style="9" customWidth="1"/>
    <col min="4" max="4" width="18" style="16" customWidth="1"/>
    <col min="5" max="5" width="25.1796875" style="9" customWidth="1"/>
    <col min="6" max="6" width="8.453125" style="16" customWidth="1"/>
    <col min="7" max="7" width="4.6328125" style="35" customWidth="1"/>
    <col min="8" max="8" width="7.81640625" style="16" customWidth="1"/>
    <col min="9" max="9" width="4.6328125" style="16" customWidth="1"/>
    <col min="10" max="10" width="9.1796875" style="16" customWidth="1"/>
    <col min="11" max="11" width="4.6328125" style="16" customWidth="1"/>
    <col min="12" max="12" width="1.6328125" style="16" customWidth="1"/>
    <col min="13" max="13" width="7.81640625" style="11" customWidth="1"/>
    <col min="14" max="14" width="5.36328125" style="16" customWidth="1"/>
    <col min="15" max="15" width="6.36328125" style="16" customWidth="1"/>
    <col min="16" max="16" width="4.6328125" style="16" customWidth="1"/>
    <col min="17" max="17" width="7.36328125" style="16" customWidth="1"/>
    <col min="18" max="18" width="4.81640625" style="16" customWidth="1"/>
    <col min="19" max="20" width="9.1796875" style="16" customWidth="1"/>
    <col min="21" max="21" width="6.1796875" style="16" customWidth="1"/>
    <col min="22" max="22" width="9" style="16"/>
    <col min="23" max="23" width="7.1796875" style="16" customWidth="1"/>
    <col min="24" max="16384" width="9" style="16"/>
  </cols>
  <sheetData>
    <row r="1" spans="1:24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65"/>
    </row>
    <row r="2" spans="1:24" ht="21" x14ac:dyDescent="0.35">
      <c r="C2" s="110" t="s">
        <v>12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4" ht="9.75" customHeight="1" x14ac:dyDescent="0.35">
      <c r="C3" s="34"/>
    </row>
    <row r="4" spans="1:24" x14ac:dyDescent="0.3"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24" x14ac:dyDescent="0.3">
      <c r="C5" s="66"/>
      <c r="D5" s="66"/>
      <c r="E5" s="66"/>
      <c r="F5" s="115">
        <v>2013</v>
      </c>
      <c r="G5" s="115"/>
      <c r="H5" s="115"/>
      <c r="I5" s="115"/>
      <c r="J5" s="115"/>
      <c r="K5" s="66"/>
      <c r="L5" s="66"/>
      <c r="M5" s="115">
        <v>2014</v>
      </c>
      <c r="N5" s="115"/>
      <c r="O5" s="115"/>
      <c r="P5" s="115"/>
      <c r="Q5" s="115"/>
    </row>
    <row r="6" spans="1:24" ht="12.75" customHeight="1" x14ac:dyDescent="0.35">
      <c r="C6" s="34"/>
      <c r="F6" s="115"/>
      <c r="G6" s="115"/>
      <c r="H6" s="115"/>
      <c r="I6" s="115"/>
      <c r="J6" s="115"/>
      <c r="L6" s="41"/>
      <c r="M6" s="115"/>
      <c r="N6" s="115"/>
      <c r="O6" s="115"/>
      <c r="P6" s="115"/>
      <c r="Q6" s="115"/>
      <c r="U6" s="11"/>
    </row>
    <row r="7" spans="1:24" ht="68" x14ac:dyDescent="0.35">
      <c r="B7" s="16" t="s">
        <v>185</v>
      </c>
      <c r="C7" s="114" t="s">
        <v>32</v>
      </c>
      <c r="D7" s="114"/>
      <c r="E7" s="5" t="s">
        <v>2</v>
      </c>
      <c r="F7" s="6" t="s">
        <v>3</v>
      </c>
      <c r="G7" s="7" t="s">
        <v>4</v>
      </c>
      <c r="H7" s="6" t="s">
        <v>5</v>
      </c>
      <c r="I7" s="7" t="s">
        <v>4</v>
      </c>
      <c r="J7" s="8" t="s">
        <v>6</v>
      </c>
      <c r="K7" s="7" t="s">
        <v>4</v>
      </c>
      <c r="L7" s="41"/>
      <c r="M7" s="6" t="s">
        <v>3</v>
      </c>
      <c r="N7" s="7" t="s">
        <v>4</v>
      </c>
      <c r="O7" s="6" t="s">
        <v>5</v>
      </c>
      <c r="P7" s="7" t="s">
        <v>4</v>
      </c>
      <c r="Q7" s="8" t="s">
        <v>6</v>
      </c>
      <c r="R7" s="7" t="s">
        <v>4</v>
      </c>
      <c r="S7" s="7" t="s">
        <v>30</v>
      </c>
      <c r="T7" s="7"/>
      <c r="U7" s="108" t="s">
        <v>10</v>
      </c>
      <c r="V7" s="108"/>
      <c r="W7" s="108"/>
    </row>
    <row r="8" spans="1:24" ht="25" customHeight="1" x14ac:dyDescent="0.35">
      <c r="A8" s="34">
        <v>59</v>
      </c>
      <c r="B8" s="1">
        <v>2014</v>
      </c>
      <c r="C8" t="s">
        <v>107</v>
      </c>
      <c r="D8" t="s">
        <v>127</v>
      </c>
      <c r="E8" t="s">
        <v>66</v>
      </c>
      <c r="F8" s="75">
        <v>0</v>
      </c>
      <c r="G8" s="76">
        <f t="shared" ref="G8:G40" si="0">RANK(F8,F$8:F$40)</f>
        <v>21</v>
      </c>
      <c r="H8" s="75">
        <v>0</v>
      </c>
      <c r="I8" s="76">
        <f t="shared" ref="I8:I40" si="1">RANK(H8,H$8:H$40)</f>
        <v>22</v>
      </c>
      <c r="J8" s="75">
        <f t="shared" ref="J8:J11" si="2">F8+H8</f>
        <v>0</v>
      </c>
      <c r="K8" s="76">
        <f t="shared" ref="K8:K40" si="3">RANK(J8,J$8:J$40)</f>
        <v>22</v>
      </c>
      <c r="L8" s="41"/>
      <c r="M8" s="10">
        <v>11.1</v>
      </c>
      <c r="N8" s="11">
        <f t="shared" ref="N8:N40" si="4">RANK(M8,M$8:M$40)</f>
        <v>10</v>
      </c>
      <c r="O8" s="10">
        <v>11.35</v>
      </c>
      <c r="P8" s="11">
        <f t="shared" ref="P8:P40" si="5">RANK(O8,O$8:O$40)</f>
        <v>2</v>
      </c>
      <c r="Q8" s="10">
        <f t="shared" ref="Q8:Q12" si="6">M8+O8</f>
        <v>22.45</v>
      </c>
      <c r="R8" s="11">
        <f t="shared" ref="R8:T40" si="7">RANK(Q8,Q$8:Q$40)</f>
        <v>5</v>
      </c>
      <c r="S8" s="85">
        <f>J8+Q8</f>
        <v>22.45</v>
      </c>
      <c r="T8" s="11">
        <f t="shared" si="7"/>
        <v>19</v>
      </c>
      <c r="U8" s="108" t="s">
        <v>368</v>
      </c>
      <c r="V8" s="108"/>
      <c r="W8" s="108"/>
      <c r="X8" s="7" t="s">
        <v>4</v>
      </c>
    </row>
    <row r="9" spans="1:24" ht="25" customHeight="1" x14ac:dyDescent="0.35">
      <c r="A9" s="34">
        <v>60</v>
      </c>
      <c r="B9" s="1">
        <v>2014</v>
      </c>
      <c r="C9" t="s">
        <v>128</v>
      </c>
      <c r="D9" t="s">
        <v>129</v>
      </c>
      <c r="E9" t="s">
        <v>66</v>
      </c>
      <c r="F9" s="75">
        <v>0</v>
      </c>
      <c r="G9" s="76">
        <f t="shared" si="0"/>
        <v>21</v>
      </c>
      <c r="H9" s="75">
        <v>0</v>
      </c>
      <c r="I9" s="76">
        <f t="shared" si="1"/>
        <v>22</v>
      </c>
      <c r="J9" s="75">
        <f t="shared" si="2"/>
        <v>0</v>
      </c>
      <c r="K9" s="76">
        <f t="shared" si="3"/>
        <v>22</v>
      </c>
      <c r="L9" s="41"/>
      <c r="M9" s="10">
        <v>11.8</v>
      </c>
      <c r="N9" s="11">
        <f t="shared" si="4"/>
        <v>4</v>
      </c>
      <c r="O9" s="10">
        <v>11.25</v>
      </c>
      <c r="P9" s="11">
        <f t="shared" si="5"/>
        <v>3</v>
      </c>
      <c r="Q9" s="10">
        <f t="shared" si="6"/>
        <v>23.05</v>
      </c>
      <c r="R9" s="11">
        <f t="shared" si="7"/>
        <v>2</v>
      </c>
      <c r="S9" s="85">
        <f t="shared" ref="S9:S12" si="8">J9+Q9</f>
        <v>23.05</v>
      </c>
      <c r="T9" s="11">
        <f t="shared" si="7"/>
        <v>14</v>
      </c>
      <c r="U9" s="11">
        <v>1</v>
      </c>
      <c r="V9" s="10">
        <f>LARGE(S$8:S$12,U9)</f>
        <v>23.05</v>
      </c>
      <c r="W9" s="10"/>
      <c r="X9" s="11"/>
    </row>
    <row r="10" spans="1:24" ht="25" customHeight="1" x14ac:dyDescent="0.35">
      <c r="A10" s="34">
        <v>61</v>
      </c>
      <c r="B10" s="1">
        <v>2014</v>
      </c>
      <c r="C10" t="s">
        <v>130</v>
      </c>
      <c r="D10" t="s">
        <v>131</v>
      </c>
      <c r="E10" t="s">
        <v>66</v>
      </c>
      <c r="F10" s="75">
        <v>0</v>
      </c>
      <c r="G10" s="76">
        <f t="shared" si="0"/>
        <v>21</v>
      </c>
      <c r="H10" s="75">
        <v>0</v>
      </c>
      <c r="I10" s="76">
        <f t="shared" si="1"/>
        <v>22</v>
      </c>
      <c r="J10" s="75">
        <f t="shared" si="2"/>
        <v>0</v>
      </c>
      <c r="K10" s="76">
        <f t="shared" si="3"/>
        <v>22</v>
      </c>
      <c r="L10" s="41"/>
      <c r="M10" s="10">
        <v>11.8</v>
      </c>
      <c r="N10" s="11">
        <f t="shared" si="4"/>
        <v>4</v>
      </c>
      <c r="O10" s="10">
        <v>10.15</v>
      </c>
      <c r="P10" s="11">
        <f t="shared" si="5"/>
        <v>11</v>
      </c>
      <c r="Q10" s="10">
        <f t="shared" si="6"/>
        <v>21.950000000000003</v>
      </c>
      <c r="R10" s="11">
        <f t="shared" si="7"/>
        <v>8</v>
      </c>
      <c r="S10" s="85">
        <f t="shared" si="8"/>
        <v>21.950000000000003</v>
      </c>
      <c r="T10" s="11">
        <f t="shared" si="7"/>
        <v>24</v>
      </c>
      <c r="U10" s="11">
        <v>1</v>
      </c>
      <c r="V10" s="10">
        <f t="shared" ref="V10:V11" si="9">LARGE(J$8:J$12,U10)</f>
        <v>0</v>
      </c>
      <c r="W10" s="10"/>
      <c r="X10" s="11"/>
    </row>
    <row r="11" spans="1:24" ht="25" customHeight="1" x14ac:dyDescent="0.35">
      <c r="A11" s="34">
        <v>62</v>
      </c>
      <c r="B11" s="1">
        <v>2014</v>
      </c>
      <c r="C11" t="s">
        <v>132</v>
      </c>
      <c r="D11" t="s">
        <v>133</v>
      </c>
      <c r="E11" t="s">
        <v>66</v>
      </c>
      <c r="F11" s="75">
        <v>0</v>
      </c>
      <c r="G11" s="76">
        <f t="shared" si="0"/>
        <v>21</v>
      </c>
      <c r="H11" s="75">
        <v>0</v>
      </c>
      <c r="I11" s="76">
        <f t="shared" si="1"/>
        <v>22</v>
      </c>
      <c r="J11" s="75">
        <f t="shared" si="2"/>
        <v>0</v>
      </c>
      <c r="K11" s="76">
        <f t="shared" si="3"/>
        <v>22</v>
      </c>
      <c r="L11" s="41"/>
      <c r="M11" s="10">
        <v>11.35</v>
      </c>
      <c r="N11" s="11">
        <f t="shared" si="4"/>
        <v>9</v>
      </c>
      <c r="O11" s="10">
        <v>10.8</v>
      </c>
      <c r="P11" s="11">
        <f t="shared" si="5"/>
        <v>4</v>
      </c>
      <c r="Q11" s="10">
        <f t="shared" si="6"/>
        <v>22.15</v>
      </c>
      <c r="R11" s="11">
        <f t="shared" si="7"/>
        <v>7</v>
      </c>
      <c r="S11" s="85">
        <f t="shared" si="8"/>
        <v>22.15</v>
      </c>
      <c r="T11" s="11">
        <f t="shared" si="7"/>
        <v>23</v>
      </c>
      <c r="U11" s="11">
        <v>1</v>
      </c>
      <c r="V11" s="10">
        <f t="shared" si="9"/>
        <v>0</v>
      </c>
      <c r="W11" s="10">
        <f>SUM(V9:V11)</f>
        <v>23.05</v>
      </c>
      <c r="X11" s="11" t="e">
        <f>RANK(W11,O$10:O$28)</f>
        <v>#N/A</v>
      </c>
    </row>
    <row r="12" spans="1:24" ht="25" customHeight="1" x14ac:dyDescent="0.35">
      <c r="A12" s="34">
        <v>63</v>
      </c>
      <c r="B12" s="1">
        <v>2014</v>
      </c>
      <c r="C12" t="s">
        <v>82</v>
      </c>
      <c r="D12" t="s">
        <v>134</v>
      </c>
      <c r="E12" t="s">
        <v>66</v>
      </c>
      <c r="F12" s="75">
        <v>0</v>
      </c>
      <c r="G12" s="76">
        <f t="shared" si="0"/>
        <v>21</v>
      </c>
      <c r="H12" s="75">
        <v>0</v>
      </c>
      <c r="I12" s="76">
        <f t="shared" si="1"/>
        <v>22</v>
      </c>
      <c r="J12" s="75">
        <f t="shared" ref="J12" si="10">F12+H12</f>
        <v>0</v>
      </c>
      <c r="K12" s="76">
        <f t="shared" si="3"/>
        <v>22</v>
      </c>
      <c r="L12" s="41"/>
      <c r="M12" s="10">
        <v>11.7</v>
      </c>
      <c r="N12" s="11">
        <f t="shared" si="4"/>
        <v>6</v>
      </c>
      <c r="O12" s="10">
        <v>10.75</v>
      </c>
      <c r="P12" s="11">
        <f t="shared" si="5"/>
        <v>5</v>
      </c>
      <c r="Q12" s="10">
        <f t="shared" si="6"/>
        <v>22.45</v>
      </c>
      <c r="R12" s="11">
        <f t="shared" si="7"/>
        <v>5</v>
      </c>
      <c r="S12" s="85">
        <f t="shared" si="8"/>
        <v>22.45</v>
      </c>
      <c r="T12" s="11">
        <f t="shared" si="7"/>
        <v>19</v>
      </c>
      <c r="U12" s="38"/>
    </row>
    <row r="13" spans="1:24" ht="25" customHeight="1" x14ac:dyDescent="0.35">
      <c r="A13" s="34">
        <v>64</v>
      </c>
      <c r="B13" s="1">
        <v>2013</v>
      </c>
      <c r="C13" t="s">
        <v>50</v>
      </c>
      <c r="D13" t="s">
        <v>135</v>
      </c>
      <c r="E13" t="s">
        <v>149</v>
      </c>
      <c r="F13" s="10">
        <v>12.5</v>
      </c>
      <c r="G13" s="11">
        <f t="shared" si="0"/>
        <v>6</v>
      </c>
      <c r="H13" s="10">
        <v>10.9</v>
      </c>
      <c r="I13" s="11">
        <f t="shared" si="1"/>
        <v>13</v>
      </c>
      <c r="J13" s="10">
        <f t="shared" ref="J13:J40" si="11">F13+H13</f>
        <v>23.4</v>
      </c>
      <c r="K13" s="11">
        <f t="shared" si="3"/>
        <v>9</v>
      </c>
      <c r="L13" s="41"/>
      <c r="M13" s="74">
        <v>0</v>
      </c>
      <c r="N13" s="73">
        <f t="shared" si="4"/>
        <v>12</v>
      </c>
      <c r="O13" s="74">
        <v>0</v>
      </c>
      <c r="P13" s="73">
        <f t="shared" si="5"/>
        <v>12</v>
      </c>
      <c r="Q13" s="74">
        <f t="shared" ref="Q13:Q40" si="12">M13+O13</f>
        <v>0</v>
      </c>
      <c r="R13" s="73">
        <f t="shared" si="7"/>
        <v>12</v>
      </c>
      <c r="S13" s="85">
        <f t="shared" ref="S13:S40" si="13">J13+Q13</f>
        <v>23.4</v>
      </c>
      <c r="T13" s="11">
        <f t="shared" si="7"/>
        <v>9</v>
      </c>
      <c r="U13" s="108" t="s">
        <v>369</v>
      </c>
      <c r="V13" s="108"/>
      <c r="W13" s="108"/>
      <c r="X13" s="7" t="s">
        <v>4</v>
      </c>
    </row>
    <row r="14" spans="1:24" ht="25" customHeight="1" x14ac:dyDescent="0.35">
      <c r="A14" s="34">
        <v>65</v>
      </c>
      <c r="B14" s="1">
        <v>2014</v>
      </c>
      <c r="C14" t="s">
        <v>136</v>
      </c>
      <c r="D14" t="s">
        <v>137</v>
      </c>
      <c r="E14" t="s">
        <v>149</v>
      </c>
      <c r="F14" s="74">
        <v>0</v>
      </c>
      <c r="G14" s="73">
        <f t="shared" si="0"/>
        <v>21</v>
      </c>
      <c r="H14" s="74">
        <v>0</v>
      </c>
      <c r="I14" s="73">
        <f t="shared" si="1"/>
        <v>22</v>
      </c>
      <c r="J14" s="74">
        <f t="shared" si="11"/>
        <v>0</v>
      </c>
      <c r="K14" s="73">
        <f t="shared" si="3"/>
        <v>22</v>
      </c>
      <c r="L14" s="41"/>
      <c r="M14" s="10">
        <v>12</v>
      </c>
      <c r="N14" s="11">
        <f t="shared" si="4"/>
        <v>3</v>
      </c>
      <c r="O14" s="10">
        <v>11.4</v>
      </c>
      <c r="P14" s="11">
        <f t="shared" si="5"/>
        <v>1</v>
      </c>
      <c r="Q14" s="10">
        <f t="shared" si="12"/>
        <v>23.4</v>
      </c>
      <c r="R14" s="11">
        <f t="shared" si="7"/>
        <v>1</v>
      </c>
      <c r="S14" s="85">
        <f t="shared" si="13"/>
        <v>23.4</v>
      </c>
      <c r="T14" s="11">
        <f t="shared" si="7"/>
        <v>9</v>
      </c>
      <c r="U14" s="11">
        <v>1</v>
      </c>
      <c r="V14" s="10">
        <f>LARGE(S$13:S$15,U14)</f>
        <v>23.4</v>
      </c>
      <c r="W14" s="10"/>
      <c r="X14" s="11"/>
    </row>
    <row r="15" spans="1:24" ht="25" customHeight="1" x14ac:dyDescent="0.35">
      <c r="A15" s="34">
        <v>66</v>
      </c>
      <c r="B15" s="1">
        <v>2014</v>
      </c>
      <c r="C15" t="s">
        <v>138</v>
      </c>
      <c r="D15" t="s">
        <v>139</v>
      </c>
      <c r="E15" t="s">
        <v>149</v>
      </c>
      <c r="F15" s="74">
        <v>0</v>
      </c>
      <c r="G15" s="73">
        <f t="shared" si="0"/>
        <v>21</v>
      </c>
      <c r="H15" s="74">
        <v>0</v>
      </c>
      <c r="I15" s="73">
        <f t="shared" si="1"/>
        <v>22</v>
      </c>
      <c r="J15" s="74">
        <f t="shared" si="11"/>
        <v>0</v>
      </c>
      <c r="K15" s="73">
        <f t="shared" si="3"/>
        <v>22</v>
      </c>
      <c r="L15" s="41"/>
      <c r="M15" s="10">
        <v>12.15</v>
      </c>
      <c r="N15" s="11">
        <f t="shared" si="4"/>
        <v>2</v>
      </c>
      <c r="O15" s="10">
        <v>10.7</v>
      </c>
      <c r="P15" s="11">
        <f t="shared" si="5"/>
        <v>6</v>
      </c>
      <c r="Q15" s="10">
        <f t="shared" si="12"/>
        <v>22.85</v>
      </c>
      <c r="R15" s="11">
        <f t="shared" si="7"/>
        <v>4</v>
      </c>
      <c r="S15" s="85">
        <f t="shared" si="13"/>
        <v>22.85</v>
      </c>
      <c r="T15" s="11">
        <f t="shared" si="7"/>
        <v>16</v>
      </c>
      <c r="U15" s="11">
        <v>2</v>
      </c>
      <c r="V15" s="10">
        <f t="shared" ref="V15:V16" si="14">LARGE(S$13:S$15,U15)</f>
        <v>23.4</v>
      </c>
      <c r="W15" s="10"/>
      <c r="X15" s="11"/>
    </row>
    <row r="16" spans="1:24" ht="25" customHeight="1" x14ac:dyDescent="0.35">
      <c r="A16" s="34">
        <v>67</v>
      </c>
      <c r="B16" s="1">
        <v>2013</v>
      </c>
      <c r="C16" t="s">
        <v>140</v>
      </c>
      <c r="D16" t="s">
        <v>141</v>
      </c>
      <c r="E16" t="s">
        <v>103</v>
      </c>
      <c r="F16" s="10">
        <v>0</v>
      </c>
      <c r="G16" s="11">
        <f t="shared" si="0"/>
        <v>21</v>
      </c>
      <c r="H16" s="10">
        <v>11.55</v>
      </c>
      <c r="I16" s="11">
        <f t="shared" si="1"/>
        <v>4</v>
      </c>
      <c r="J16" s="10">
        <f t="shared" si="11"/>
        <v>11.55</v>
      </c>
      <c r="K16" s="11">
        <f t="shared" si="3"/>
        <v>21</v>
      </c>
      <c r="L16" s="41"/>
      <c r="M16" s="74">
        <v>0</v>
      </c>
      <c r="N16" s="73">
        <f t="shared" si="4"/>
        <v>12</v>
      </c>
      <c r="O16" s="74">
        <v>0</v>
      </c>
      <c r="P16" s="73">
        <f t="shared" si="5"/>
        <v>12</v>
      </c>
      <c r="Q16" s="74">
        <f t="shared" si="12"/>
        <v>0</v>
      </c>
      <c r="R16" s="73">
        <f t="shared" si="7"/>
        <v>12</v>
      </c>
      <c r="S16" s="85">
        <f t="shared" si="13"/>
        <v>11.55</v>
      </c>
      <c r="T16" s="11">
        <f t="shared" si="7"/>
        <v>32</v>
      </c>
      <c r="U16" s="11">
        <v>3</v>
      </c>
      <c r="V16" s="10">
        <f t="shared" si="14"/>
        <v>22.85</v>
      </c>
      <c r="W16" s="10">
        <f>SUM(V14:V16)</f>
        <v>69.650000000000006</v>
      </c>
      <c r="X16" s="11" t="e">
        <f>RANK(W16,O$10:O$28)</f>
        <v>#N/A</v>
      </c>
    </row>
    <row r="17" spans="1:24" ht="25" customHeight="1" x14ac:dyDescent="0.35">
      <c r="A17" s="34">
        <v>68</v>
      </c>
      <c r="B17" s="1">
        <v>2013</v>
      </c>
      <c r="C17" t="s">
        <v>142</v>
      </c>
      <c r="D17" t="s">
        <v>443</v>
      </c>
      <c r="E17" t="s">
        <v>103</v>
      </c>
      <c r="F17" s="10">
        <v>11.8</v>
      </c>
      <c r="G17" s="11">
        <f t="shared" si="0"/>
        <v>16</v>
      </c>
      <c r="H17" s="10">
        <v>11.6</v>
      </c>
      <c r="I17" s="11">
        <f t="shared" si="1"/>
        <v>3</v>
      </c>
      <c r="J17" s="10">
        <f t="shared" si="11"/>
        <v>23.4</v>
      </c>
      <c r="K17" s="11">
        <f t="shared" si="3"/>
        <v>9</v>
      </c>
      <c r="L17" s="41"/>
      <c r="M17" s="74">
        <v>0</v>
      </c>
      <c r="N17" s="73">
        <f t="shared" si="4"/>
        <v>12</v>
      </c>
      <c r="O17" s="74">
        <v>0</v>
      </c>
      <c r="P17" s="73">
        <f t="shared" si="5"/>
        <v>12</v>
      </c>
      <c r="Q17" s="74">
        <f t="shared" si="12"/>
        <v>0</v>
      </c>
      <c r="R17" s="73">
        <f t="shared" si="7"/>
        <v>12</v>
      </c>
      <c r="S17" s="85">
        <f t="shared" si="13"/>
        <v>23.4</v>
      </c>
      <c r="T17" s="11">
        <f t="shared" si="7"/>
        <v>9</v>
      </c>
      <c r="U17" s="38"/>
    </row>
    <row r="18" spans="1:24" ht="25" customHeight="1" x14ac:dyDescent="0.35">
      <c r="A18" s="34">
        <v>69</v>
      </c>
      <c r="B18" s="1">
        <v>2013</v>
      </c>
      <c r="C18" t="s">
        <v>143</v>
      </c>
      <c r="D18" t="s">
        <v>144</v>
      </c>
      <c r="E18" t="s">
        <v>103</v>
      </c>
      <c r="F18" s="10">
        <v>12.15</v>
      </c>
      <c r="G18" s="11">
        <f t="shared" si="0"/>
        <v>11</v>
      </c>
      <c r="H18" s="10">
        <v>10.35</v>
      </c>
      <c r="I18" s="11">
        <f t="shared" si="1"/>
        <v>16</v>
      </c>
      <c r="J18" s="10">
        <f t="shared" si="11"/>
        <v>22.5</v>
      </c>
      <c r="K18" s="11">
        <f t="shared" si="3"/>
        <v>14</v>
      </c>
      <c r="L18" s="41"/>
      <c r="M18" s="74">
        <v>0</v>
      </c>
      <c r="N18" s="73">
        <f t="shared" si="4"/>
        <v>12</v>
      </c>
      <c r="O18" s="74">
        <v>0</v>
      </c>
      <c r="P18" s="73">
        <f t="shared" si="5"/>
        <v>12</v>
      </c>
      <c r="Q18" s="74">
        <f t="shared" si="12"/>
        <v>0</v>
      </c>
      <c r="R18" s="73">
        <f t="shared" si="7"/>
        <v>12</v>
      </c>
      <c r="S18" s="85">
        <f t="shared" si="13"/>
        <v>22.5</v>
      </c>
      <c r="T18" s="11">
        <f t="shared" si="7"/>
        <v>18</v>
      </c>
      <c r="U18" s="108" t="s">
        <v>114</v>
      </c>
      <c r="V18" s="108"/>
      <c r="W18" s="108"/>
      <c r="X18" s="7" t="s">
        <v>4</v>
      </c>
    </row>
    <row r="19" spans="1:24" ht="25" customHeight="1" x14ac:dyDescent="0.35">
      <c r="A19" s="34">
        <v>70</v>
      </c>
      <c r="B19" s="1">
        <v>2013</v>
      </c>
      <c r="C19" t="s">
        <v>145</v>
      </c>
      <c r="D19" t="s">
        <v>146</v>
      </c>
      <c r="E19" t="s">
        <v>103</v>
      </c>
      <c r="F19" s="10">
        <v>11.6</v>
      </c>
      <c r="G19" s="11">
        <f t="shared" si="0"/>
        <v>19</v>
      </c>
      <c r="H19" s="10">
        <v>9.9499999999999993</v>
      </c>
      <c r="I19" s="11">
        <f t="shared" si="1"/>
        <v>20</v>
      </c>
      <c r="J19" s="10">
        <f t="shared" si="11"/>
        <v>21.549999999999997</v>
      </c>
      <c r="K19" s="11">
        <f t="shared" si="3"/>
        <v>20</v>
      </c>
      <c r="L19" s="41"/>
      <c r="M19" s="74">
        <v>0</v>
      </c>
      <c r="N19" s="73">
        <f t="shared" si="4"/>
        <v>12</v>
      </c>
      <c r="O19" s="74">
        <v>0</v>
      </c>
      <c r="P19" s="73">
        <f t="shared" si="5"/>
        <v>12</v>
      </c>
      <c r="Q19" s="74">
        <f t="shared" si="12"/>
        <v>0</v>
      </c>
      <c r="R19" s="73">
        <f t="shared" si="7"/>
        <v>12</v>
      </c>
      <c r="S19" s="85">
        <f t="shared" si="13"/>
        <v>21.549999999999997</v>
      </c>
      <c r="T19" s="11">
        <f t="shared" si="7"/>
        <v>30</v>
      </c>
      <c r="U19" s="11">
        <v>1</v>
      </c>
      <c r="V19" s="10">
        <f>LARGE(S$16:S$20,U19)</f>
        <v>23.4</v>
      </c>
      <c r="W19" s="10"/>
      <c r="X19" s="11"/>
    </row>
    <row r="20" spans="1:24" ht="25" customHeight="1" x14ac:dyDescent="0.35">
      <c r="A20" s="34">
        <v>71</v>
      </c>
      <c r="B20" s="1">
        <v>2013</v>
      </c>
      <c r="C20" t="s">
        <v>147</v>
      </c>
      <c r="D20" t="s">
        <v>148</v>
      </c>
      <c r="E20" t="s">
        <v>103</v>
      </c>
      <c r="F20" s="10">
        <v>12.2</v>
      </c>
      <c r="G20" s="11">
        <f t="shared" si="0"/>
        <v>9</v>
      </c>
      <c r="H20" s="10">
        <v>10.050000000000001</v>
      </c>
      <c r="I20" s="11">
        <f t="shared" si="1"/>
        <v>19</v>
      </c>
      <c r="J20" s="10">
        <f t="shared" si="11"/>
        <v>22.25</v>
      </c>
      <c r="K20" s="11">
        <f t="shared" si="3"/>
        <v>16</v>
      </c>
      <c r="L20" s="41"/>
      <c r="M20" s="74">
        <v>0</v>
      </c>
      <c r="N20" s="73">
        <f t="shared" si="4"/>
        <v>12</v>
      </c>
      <c r="O20" s="74">
        <v>0</v>
      </c>
      <c r="P20" s="73">
        <f t="shared" si="5"/>
        <v>12</v>
      </c>
      <c r="Q20" s="74">
        <f t="shared" si="12"/>
        <v>0</v>
      </c>
      <c r="R20" s="73">
        <f t="shared" si="7"/>
        <v>12</v>
      </c>
      <c r="S20" s="85">
        <f t="shared" si="13"/>
        <v>22.25</v>
      </c>
      <c r="T20" s="11">
        <f t="shared" si="7"/>
        <v>22</v>
      </c>
      <c r="U20" s="11">
        <v>2</v>
      </c>
      <c r="V20" s="10">
        <f t="shared" ref="V20:V21" si="15">LARGE(S$16:S$20,U20)</f>
        <v>22.5</v>
      </c>
      <c r="W20" s="10"/>
      <c r="X20" s="11"/>
    </row>
    <row r="21" spans="1:24" ht="25" customHeight="1" x14ac:dyDescent="0.35">
      <c r="A21" s="34">
        <v>72</v>
      </c>
      <c r="B21" s="1">
        <v>2013</v>
      </c>
      <c r="C21" t="s">
        <v>150</v>
      </c>
      <c r="D21" t="s">
        <v>77</v>
      </c>
      <c r="E21" t="s">
        <v>104</v>
      </c>
      <c r="F21" s="10">
        <v>12.2</v>
      </c>
      <c r="G21" s="11">
        <f t="shared" si="0"/>
        <v>9</v>
      </c>
      <c r="H21" s="10">
        <v>10.199999999999999</v>
      </c>
      <c r="I21" s="11">
        <f t="shared" si="1"/>
        <v>17</v>
      </c>
      <c r="J21" s="10">
        <f t="shared" si="11"/>
        <v>22.4</v>
      </c>
      <c r="K21" s="11">
        <f t="shared" si="3"/>
        <v>15</v>
      </c>
      <c r="L21" s="41"/>
      <c r="M21" s="74">
        <v>0</v>
      </c>
      <c r="N21" s="73">
        <f t="shared" si="4"/>
        <v>12</v>
      </c>
      <c r="O21" s="74">
        <v>0</v>
      </c>
      <c r="P21" s="73">
        <f t="shared" si="5"/>
        <v>12</v>
      </c>
      <c r="Q21" s="74">
        <f t="shared" si="12"/>
        <v>0</v>
      </c>
      <c r="R21" s="73">
        <f t="shared" si="7"/>
        <v>12</v>
      </c>
      <c r="S21" s="85">
        <f t="shared" si="13"/>
        <v>22.4</v>
      </c>
      <c r="T21" s="11">
        <f t="shared" si="7"/>
        <v>21</v>
      </c>
      <c r="U21" s="11">
        <v>3</v>
      </c>
      <c r="V21" s="10">
        <f t="shared" si="15"/>
        <v>22.25</v>
      </c>
      <c r="W21" s="10">
        <f>SUM(V19:V21)</f>
        <v>68.150000000000006</v>
      </c>
      <c r="X21" s="11" t="e">
        <f>RANK(W21,O$10:O$28)</f>
        <v>#N/A</v>
      </c>
    </row>
    <row r="22" spans="1:24" ht="25" customHeight="1" x14ac:dyDescent="0.35">
      <c r="A22" s="34">
        <v>73</v>
      </c>
      <c r="B22" s="1">
        <v>2013</v>
      </c>
      <c r="C22" t="s">
        <v>151</v>
      </c>
      <c r="D22" t="s">
        <v>152</v>
      </c>
      <c r="E22" t="s">
        <v>104</v>
      </c>
      <c r="F22" s="10">
        <v>12.55</v>
      </c>
      <c r="G22" s="11">
        <f t="shared" si="0"/>
        <v>3</v>
      </c>
      <c r="H22" s="10">
        <v>11.5</v>
      </c>
      <c r="I22" s="11">
        <f t="shared" si="1"/>
        <v>5</v>
      </c>
      <c r="J22" s="10">
        <f t="shared" si="11"/>
        <v>24.05</v>
      </c>
      <c r="K22" s="11">
        <f t="shared" si="3"/>
        <v>4</v>
      </c>
      <c r="L22" s="41"/>
      <c r="M22" s="74">
        <v>0</v>
      </c>
      <c r="N22" s="73">
        <f t="shared" si="4"/>
        <v>12</v>
      </c>
      <c r="O22" s="74">
        <v>0</v>
      </c>
      <c r="P22" s="73">
        <f t="shared" si="5"/>
        <v>12</v>
      </c>
      <c r="Q22" s="74">
        <f t="shared" si="12"/>
        <v>0</v>
      </c>
      <c r="R22" s="73">
        <f t="shared" si="7"/>
        <v>12</v>
      </c>
      <c r="S22" s="85">
        <f t="shared" si="13"/>
        <v>24.05</v>
      </c>
      <c r="T22" s="11">
        <f t="shared" si="7"/>
        <v>4</v>
      </c>
      <c r="U22" s="38"/>
    </row>
    <row r="23" spans="1:24" ht="25" customHeight="1" x14ac:dyDescent="0.35">
      <c r="A23" s="34">
        <v>74</v>
      </c>
      <c r="B23" s="1">
        <v>2013</v>
      </c>
      <c r="C23" t="s">
        <v>153</v>
      </c>
      <c r="D23" t="s">
        <v>154</v>
      </c>
      <c r="E23" t="s">
        <v>104</v>
      </c>
      <c r="F23" s="10">
        <v>12.5</v>
      </c>
      <c r="G23" s="11">
        <f t="shared" si="0"/>
        <v>6</v>
      </c>
      <c r="H23" s="10">
        <v>11.2</v>
      </c>
      <c r="I23" s="11">
        <f t="shared" si="1"/>
        <v>9</v>
      </c>
      <c r="J23" s="10">
        <f t="shared" si="11"/>
        <v>23.7</v>
      </c>
      <c r="K23" s="11">
        <f t="shared" si="3"/>
        <v>5</v>
      </c>
      <c r="L23" s="41"/>
      <c r="M23" s="74">
        <v>0</v>
      </c>
      <c r="N23" s="73">
        <f t="shared" si="4"/>
        <v>12</v>
      </c>
      <c r="O23" s="74">
        <v>0</v>
      </c>
      <c r="P23" s="73">
        <f t="shared" si="5"/>
        <v>12</v>
      </c>
      <c r="Q23" s="74">
        <f t="shared" si="12"/>
        <v>0</v>
      </c>
      <c r="R23" s="73">
        <f t="shared" si="7"/>
        <v>12</v>
      </c>
      <c r="S23" s="85">
        <f t="shared" si="13"/>
        <v>23.7</v>
      </c>
      <c r="T23" s="11">
        <f t="shared" si="7"/>
        <v>5</v>
      </c>
      <c r="U23" s="108" t="s">
        <v>427</v>
      </c>
      <c r="V23" s="108"/>
      <c r="W23" s="108"/>
      <c r="X23" s="7" t="s">
        <v>4</v>
      </c>
    </row>
    <row r="24" spans="1:24" ht="25" customHeight="1" x14ac:dyDescent="0.35">
      <c r="A24" s="34">
        <v>75</v>
      </c>
      <c r="B24" s="1">
        <v>2014</v>
      </c>
      <c r="C24" t="s">
        <v>155</v>
      </c>
      <c r="D24" t="s">
        <v>156</v>
      </c>
      <c r="E24" t="s">
        <v>104</v>
      </c>
      <c r="F24" s="74">
        <v>0</v>
      </c>
      <c r="G24" s="73">
        <f t="shared" si="0"/>
        <v>21</v>
      </c>
      <c r="H24" s="74">
        <v>0</v>
      </c>
      <c r="I24" s="73">
        <f t="shared" si="1"/>
        <v>22</v>
      </c>
      <c r="J24" s="74">
        <f t="shared" si="11"/>
        <v>0</v>
      </c>
      <c r="K24" s="73">
        <f t="shared" si="3"/>
        <v>22</v>
      </c>
      <c r="L24" s="41"/>
      <c r="M24" s="10">
        <v>10.050000000000001</v>
      </c>
      <c r="N24" s="11">
        <f t="shared" si="4"/>
        <v>11</v>
      </c>
      <c r="O24" s="10">
        <v>10.5</v>
      </c>
      <c r="P24" s="11">
        <f t="shared" si="5"/>
        <v>8</v>
      </c>
      <c r="Q24" s="10">
        <f t="shared" si="12"/>
        <v>20.55</v>
      </c>
      <c r="R24" s="11">
        <f t="shared" si="7"/>
        <v>11</v>
      </c>
      <c r="S24" s="85">
        <f t="shared" si="13"/>
        <v>20.55</v>
      </c>
      <c r="T24" s="11">
        <f t="shared" si="7"/>
        <v>31</v>
      </c>
      <c r="U24" s="11">
        <v>1</v>
      </c>
      <c r="V24" s="10">
        <f>LARGE(S$30:S$34,U24)</f>
        <v>23.1</v>
      </c>
      <c r="W24" s="10"/>
      <c r="X24" s="11"/>
    </row>
    <row r="25" spans="1:24" ht="25" customHeight="1" x14ac:dyDescent="0.35">
      <c r="A25" s="34">
        <v>76</v>
      </c>
      <c r="B25" s="1">
        <v>2013</v>
      </c>
      <c r="C25" t="s">
        <v>157</v>
      </c>
      <c r="D25" t="s">
        <v>158</v>
      </c>
      <c r="E25" t="s">
        <v>104</v>
      </c>
      <c r="F25" s="10">
        <v>12.15</v>
      </c>
      <c r="G25" s="11">
        <f t="shared" si="0"/>
        <v>11</v>
      </c>
      <c r="H25" s="10">
        <v>11.4</v>
      </c>
      <c r="I25" s="11">
        <f t="shared" si="1"/>
        <v>8</v>
      </c>
      <c r="J25" s="10">
        <f t="shared" si="11"/>
        <v>23.55</v>
      </c>
      <c r="K25" s="11">
        <f t="shared" si="3"/>
        <v>7</v>
      </c>
      <c r="L25" s="41"/>
      <c r="M25" s="74">
        <v>0</v>
      </c>
      <c r="N25" s="73">
        <f t="shared" si="4"/>
        <v>12</v>
      </c>
      <c r="O25" s="74">
        <v>0</v>
      </c>
      <c r="P25" s="73">
        <f t="shared" si="5"/>
        <v>12</v>
      </c>
      <c r="Q25" s="74">
        <f t="shared" si="12"/>
        <v>0</v>
      </c>
      <c r="R25" s="73">
        <f t="shared" si="7"/>
        <v>12</v>
      </c>
      <c r="S25" s="85">
        <f t="shared" si="13"/>
        <v>23.55</v>
      </c>
      <c r="T25" s="11">
        <f t="shared" si="7"/>
        <v>7</v>
      </c>
      <c r="U25" s="11">
        <v>2</v>
      </c>
      <c r="V25" s="10">
        <f t="shared" ref="V25:V26" si="16">LARGE(S$30:S$34,U25)</f>
        <v>22.9</v>
      </c>
      <c r="W25" s="10"/>
      <c r="X25" s="11"/>
    </row>
    <row r="26" spans="1:24" ht="25" customHeight="1" x14ac:dyDescent="0.35">
      <c r="A26" s="34">
        <v>77</v>
      </c>
      <c r="B26" s="1">
        <v>2014</v>
      </c>
      <c r="C26" t="s">
        <v>90</v>
      </c>
      <c r="D26" t="s">
        <v>159</v>
      </c>
      <c r="E26" t="s">
        <v>125</v>
      </c>
      <c r="F26" s="74">
        <v>0</v>
      </c>
      <c r="G26" s="73">
        <f t="shared" si="0"/>
        <v>21</v>
      </c>
      <c r="H26" s="74">
        <v>0</v>
      </c>
      <c r="I26" s="73">
        <f t="shared" si="1"/>
        <v>22</v>
      </c>
      <c r="J26" s="74">
        <f t="shared" si="11"/>
        <v>0</v>
      </c>
      <c r="K26" s="73">
        <f t="shared" si="3"/>
        <v>22</v>
      </c>
      <c r="L26" s="41"/>
      <c r="M26" s="10">
        <v>11.5</v>
      </c>
      <c r="N26" s="11">
        <f t="shared" si="4"/>
        <v>7</v>
      </c>
      <c r="O26" s="10">
        <v>10.4</v>
      </c>
      <c r="P26" s="11">
        <f t="shared" si="5"/>
        <v>9</v>
      </c>
      <c r="Q26" s="10">
        <f t="shared" si="12"/>
        <v>21.9</v>
      </c>
      <c r="R26" s="11">
        <f t="shared" si="7"/>
        <v>9</v>
      </c>
      <c r="S26" s="85">
        <f t="shared" si="13"/>
        <v>21.9</v>
      </c>
      <c r="T26" s="11">
        <f t="shared" si="7"/>
        <v>25</v>
      </c>
      <c r="U26" s="11">
        <v>3</v>
      </c>
      <c r="V26" s="10">
        <f t="shared" si="16"/>
        <v>21.85</v>
      </c>
      <c r="W26" s="10">
        <f>SUM(V24:V26)</f>
        <v>67.849999999999994</v>
      </c>
      <c r="X26" s="11" t="e">
        <f>RANK(W26,O$10:O$28)</f>
        <v>#N/A</v>
      </c>
    </row>
    <row r="27" spans="1:24" x14ac:dyDescent="0.35">
      <c r="A27" s="34">
        <v>78</v>
      </c>
      <c r="B27" s="1">
        <v>2013</v>
      </c>
      <c r="C27" t="s">
        <v>160</v>
      </c>
      <c r="D27" t="s">
        <v>161</v>
      </c>
      <c r="E27" t="s">
        <v>125</v>
      </c>
      <c r="F27" s="10">
        <v>11.75</v>
      </c>
      <c r="G27" s="11">
        <f t="shared" si="0"/>
        <v>17</v>
      </c>
      <c r="H27" s="10">
        <v>10.9</v>
      </c>
      <c r="I27" s="11">
        <f t="shared" si="1"/>
        <v>13</v>
      </c>
      <c r="J27" s="10">
        <f t="shared" si="11"/>
        <v>22.65</v>
      </c>
      <c r="K27" s="11">
        <f t="shared" si="3"/>
        <v>13</v>
      </c>
      <c r="L27" s="41"/>
      <c r="M27" s="74">
        <v>0</v>
      </c>
      <c r="N27" s="73">
        <f t="shared" si="4"/>
        <v>12</v>
      </c>
      <c r="O27" s="74">
        <v>0</v>
      </c>
      <c r="P27" s="73">
        <f t="shared" si="5"/>
        <v>12</v>
      </c>
      <c r="Q27" s="74">
        <f t="shared" si="12"/>
        <v>0</v>
      </c>
      <c r="R27" s="73">
        <f t="shared" si="7"/>
        <v>12</v>
      </c>
      <c r="S27" s="85">
        <f t="shared" si="13"/>
        <v>22.65</v>
      </c>
      <c r="T27" s="11">
        <f t="shared" si="7"/>
        <v>17</v>
      </c>
    </row>
    <row r="28" spans="1:24" ht="30" x14ac:dyDescent="0.35">
      <c r="A28" s="34">
        <v>79</v>
      </c>
      <c r="B28" s="1">
        <v>2013</v>
      </c>
      <c r="C28" t="s">
        <v>109</v>
      </c>
      <c r="D28" t="s">
        <v>162</v>
      </c>
      <c r="E28" t="s">
        <v>125</v>
      </c>
      <c r="F28" s="10">
        <v>12.5</v>
      </c>
      <c r="G28" s="11">
        <f t="shared" si="0"/>
        <v>6</v>
      </c>
      <c r="H28" s="10">
        <v>11.15</v>
      </c>
      <c r="I28" s="11">
        <f t="shared" si="1"/>
        <v>10</v>
      </c>
      <c r="J28" s="10">
        <f t="shared" si="11"/>
        <v>23.65</v>
      </c>
      <c r="K28" s="11">
        <f t="shared" si="3"/>
        <v>6</v>
      </c>
      <c r="L28" s="41"/>
      <c r="M28" s="74">
        <v>0</v>
      </c>
      <c r="N28" s="73">
        <f t="shared" si="4"/>
        <v>12</v>
      </c>
      <c r="O28" s="74">
        <v>0</v>
      </c>
      <c r="P28" s="73">
        <f t="shared" si="5"/>
        <v>12</v>
      </c>
      <c r="Q28" s="74">
        <f t="shared" si="12"/>
        <v>0</v>
      </c>
      <c r="R28" s="73">
        <f t="shared" si="7"/>
        <v>12</v>
      </c>
      <c r="S28" s="85">
        <f t="shared" si="13"/>
        <v>23.65</v>
      </c>
      <c r="T28" s="11">
        <f t="shared" si="7"/>
        <v>6</v>
      </c>
      <c r="U28" s="108" t="s">
        <v>126</v>
      </c>
      <c r="V28" s="108"/>
      <c r="W28" s="108"/>
      <c r="X28" s="7" t="s">
        <v>4</v>
      </c>
    </row>
    <row r="29" spans="1:24" x14ac:dyDescent="0.35">
      <c r="A29" s="34">
        <v>80</v>
      </c>
      <c r="B29" s="1">
        <v>2013</v>
      </c>
      <c r="C29" t="s">
        <v>163</v>
      </c>
      <c r="D29" t="s">
        <v>164</v>
      </c>
      <c r="E29" t="s">
        <v>125</v>
      </c>
      <c r="F29" s="10">
        <v>10.8</v>
      </c>
      <c r="G29" s="11">
        <f t="shared" si="0"/>
        <v>20</v>
      </c>
      <c r="H29" s="10">
        <v>11.05</v>
      </c>
      <c r="I29" s="11">
        <f t="shared" si="1"/>
        <v>11</v>
      </c>
      <c r="J29" s="10">
        <f t="shared" si="11"/>
        <v>21.85</v>
      </c>
      <c r="K29" s="11">
        <f t="shared" si="3"/>
        <v>17</v>
      </c>
      <c r="L29" s="41"/>
      <c r="M29" s="74">
        <v>0</v>
      </c>
      <c r="N29" s="73">
        <f t="shared" si="4"/>
        <v>12</v>
      </c>
      <c r="O29" s="74">
        <v>0</v>
      </c>
      <c r="P29" s="73">
        <f t="shared" si="5"/>
        <v>12</v>
      </c>
      <c r="Q29" s="74">
        <f t="shared" si="12"/>
        <v>0</v>
      </c>
      <c r="R29" s="73">
        <f t="shared" si="7"/>
        <v>12</v>
      </c>
      <c r="S29" s="85">
        <f t="shared" si="13"/>
        <v>21.85</v>
      </c>
      <c r="T29" s="11">
        <f t="shared" si="7"/>
        <v>26</v>
      </c>
      <c r="U29" s="11">
        <v>1</v>
      </c>
      <c r="V29" s="10">
        <f>LARGE(S$26:S$29,U29)</f>
        <v>23.65</v>
      </c>
      <c r="W29" s="10"/>
      <c r="X29" s="11"/>
    </row>
    <row r="30" spans="1:24" x14ac:dyDescent="0.35">
      <c r="A30" s="34">
        <v>81</v>
      </c>
      <c r="B30" s="1">
        <v>2013</v>
      </c>
      <c r="C30" s="61" t="s">
        <v>111</v>
      </c>
      <c r="D30" s="61" t="s">
        <v>165</v>
      </c>
      <c r="E30" s="61" t="s">
        <v>69</v>
      </c>
      <c r="F30" s="10">
        <v>12.15</v>
      </c>
      <c r="G30" s="11">
        <f t="shared" si="0"/>
        <v>11</v>
      </c>
      <c r="H30" s="10">
        <v>9.5</v>
      </c>
      <c r="I30" s="11">
        <f t="shared" si="1"/>
        <v>21</v>
      </c>
      <c r="J30" s="10">
        <f t="shared" si="11"/>
        <v>21.65</v>
      </c>
      <c r="K30" s="11">
        <f t="shared" si="3"/>
        <v>19</v>
      </c>
      <c r="L30" s="41"/>
      <c r="M30" s="74">
        <v>0</v>
      </c>
      <c r="N30" s="73">
        <f t="shared" si="4"/>
        <v>12</v>
      </c>
      <c r="O30" s="74">
        <v>0</v>
      </c>
      <c r="P30" s="73">
        <f t="shared" si="5"/>
        <v>12</v>
      </c>
      <c r="Q30" s="74">
        <f t="shared" si="12"/>
        <v>0</v>
      </c>
      <c r="R30" s="73">
        <f t="shared" si="7"/>
        <v>12</v>
      </c>
      <c r="S30" s="85">
        <f t="shared" si="13"/>
        <v>21.65</v>
      </c>
      <c r="T30" s="11">
        <f t="shared" si="7"/>
        <v>29</v>
      </c>
      <c r="U30" s="11">
        <v>2</v>
      </c>
      <c r="V30" s="10">
        <f t="shared" ref="V30:V31" si="17">LARGE(S$26:S$29,U30)</f>
        <v>22.65</v>
      </c>
      <c r="W30" s="10"/>
      <c r="X30" s="11"/>
    </row>
    <row r="31" spans="1:24" x14ac:dyDescent="0.35">
      <c r="A31" s="34">
        <v>82</v>
      </c>
      <c r="B31" s="1">
        <v>2013</v>
      </c>
      <c r="C31" s="61" t="s">
        <v>166</v>
      </c>
      <c r="D31" s="61" t="s">
        <v>167</v>
      </c>
      <c r="E31" s="61" t="s">
        <v>69</v>
      </c>
      <c r="F31" s="10">
        <v>11.65</v>
      </c>
      <c r="G31" s="11">
        <f t="shared" si="0"/>
        <v>18</v>
      </c>
      <c r="H31" s="10">
        <v>10.199999999999999</v>
      </c>
      <c r="I31" s="11">
        <f t="shared" si="1"/>
        <v>17</v>
      </c>
      <c r="J31" s="10">
        <f t="shared" si="11"/>
        <v>21.85</v>
      </c>
      <c r="K31" s="11">
        <f t="shared" si="3"/>
        <v>17</v>
      </c>
      <c r="L31" s="41"/>
      <c r="M31" s="74">
        <v>0</v>
      </c>
      <c r="N31" s="73">
        <f t="shared" si="4"/>
        <v>12</v>
      </c>
      <c r="O31" s="74">
        <v>0</v>
      </c>
      <c r="P31" s="73">
        <f t="shared" si="5"/>
        <v>12</v>
      </c>
      <c r="Q31" s="74">
        <f t="shared" si="12"/>
        <v>0</v>
      </c>
      <c r="R31" s="73">
        <f t="shared" si="7"/>
        <v>12</v>
      </c>
      <c r="S31" s="85">
        <f t="shared" si="13"/>
        <v>21.85</v>
      </c>
      <c r="T31" s="11">
        <f t="shared" si="7"/>
        <v>26</v>
      </c>
      <c r="U31" s="11">
        <v>3</v>
      </c>
      <c r="V31" s="10">
        <f t="shared" si="17"/>
        <v>21.9</v>
      </c>
      <c r="W31" s="10">
        <f>SUM(V29:V31)</f>
        <v>68.199999999999989</v>
      </c>
      <c r="X31" s="11" t="e">
        <f>RANK(W31,O$10:O$28)</f>
        <v>#N/A</v>
      </c>
    </row>
    <row r="32" spans="1:24" x14ac:dyDescent="0.35">
      <c r="A32" s="34">
        <v>83</v>
      </c>
      <c r="B32" s="1">
        <v>2014</v>
      </c>
      <c r="C32" s="61" t="s">
        <v>168</v>
      </c>
      <c r="D32" s="61" t="s">
        <v>169</v>
      </c>
      <c r="E32" s="61" t="s">
        <v>69</v>
      </c>
      <c r="F32" s="74">
        <v>0</v>
      </c>
      <c r="G32" s="73">
        <f t="shared" si="0"/>
        <v>21</v>
      </c>
      <c r="H32" s="74">
        <v>0</v>
      </c>
      <c r="I32" s="73">
        <f t="shared" si="1"/>
        <v>22</v>
      </c>
      <c r="J32" s="74">
        <f t="shared" si="11"/>
        <v>0</v>
      </c>
      <c r="K32" s="73">
        <f t="shared" si="3"/>
        <v>22</v>
      </c>
      <c r="L32" s="41"/>
      <c r="M32" s="10">
        <v>0</v>
      </c>
      <c r="N32" s="11">
        <f t="shared" si="4"/>
        <v>12</v>
      </c>
      <c r="O32" s="10">
        <v>0</v>
      </c>
      <c r="P32" s="11">
        <f t="shared" si="5"/>
        <v>12</v>
      </c>
      <c r="Q32" s="10">
        <f t="shared" si="12"/>
        <v>0</v>
      </c>
      <c r="R32" s="11">
        <f t="shared" si="7"/>
        <v>12</v>
      </c>
      <c r="S32" s="85">
        <f t="shared" si="13"/>
        <v>0</v>
      </c>
      <c r="T32" s="11">
        <f t="shared" si="7"/>
        <v>33</v>
      </c>
    </row>
    <row r="33" spans="1:24" ht="30" x14ac:dyDescent="0.35">
      <c r="A33" s="34">
        <v>84</v>
      </c>
      <c r="B33" s="1">
        <v>2013</v>
      </c>
      <c r="C33" s="61" t="s">
        <v>170</v>
      </c>
      <c r="D33" s="61" t="s">
        <v>171</v>
      </c>
      <c r="E33" s="61" t="s">
        <v>69</v>
      </c>
      <c r="F33" s="10">
        <v>12.1</v>
      </c>
      <c r="G33" s="11">
        <f t="shared" si="0"/>
        <v>14</v>
      </c>
      <c r="H33" s="10">
        <v>11</v>
      </c>
      <c r="I33" s="11">
        <f t="shared" si="1"/>
        <v>12</v>
      </c>
      <c r="J33" s="10">
        <f t="shared" si="11"/>
        <v>23.1</v>
      </c>
      <c r="K33" s="11">
        <f t="shared" si="3"/>
        <v>11</v>
      </c>
      <c r="L33" s="41"/>
      <c r="M33" s="74">
        <v>0</v>
      </c>
      <c r="N33" s="73">
        <f t="shared" si="4"/>
        <v>12</v>
      </c>
      <c r="O33" s="74">
        <v>0</v>
      </c>
      <c r="P33" s="73">
        <f t="shared" si="5"/>
        <v>12</v>
      </c>
      <c r="Q33" s="74">
        <f t="shared" si="12"/>
        <v>0</v>
      </c>
      <c r="R33" s="73">
        <f t="shared" si="7"/>
        <v>12</v>
      </c>
      <c r="S33" s="85">
        <f t="shared" si="13"/>
        <v>23.1</v>
      </c>
      <c r="T33" s="11">
        <f t="shared" si="7"/>
        <v>12</v>
      </c>
      <c r="U33" s="108" t="s">
        <v>426</v>
      </c>
      <c r="V33" s="108"/>
      <c r="W33" s="108"/>
      <c r="X33" s="7" t="s">
        <v>4</v>
      </c>
    </row>
    <row r="34" spans="1:24" x14ac:dyDescent="0.35">
      <c r="A34" s="34">
        <v>85</v>
      </c>
      <c r="B34" s="1">
        <v>2014</v>
      </c>
      <c r="C34" s="61" t="s">
        <v>172</v>
      </c>
      <c r="D34" s="61" t="s">
        <v>173</v>
      </c>
      <c r="E34" s="61" t="s">
        <v>69</v>
      </c>
      <c r="F34" s="74">
        <v>0</v>
      </c>
      <c r="G34" s="73">
        <f t="shared" si="0"/>
        <v>21</v>
      </c>
      <c r="H34" s="74">
        <v>0</v>
      </c>
      <c r="I34" s="73">
        <f t="shared" si="1"/>
        <v>22</v>
      </c>
      <c r="J34" s="74">
        <f t="shared" si="11"/>
        <v>0</v>
      </c>
      <c r="K34" s="73">
        <f t="shared" si="3"/>
        <v>22</v>
      </c>
      <c r="L34" s="41"/>
      <c r="M34" s="10">
        <v>12.35</v>
      </c>
      <c r="N34" s="11">
        <f t="shared" si="4"/>
        <v>1</v>
      </c>
      <c r="O34" s="10">
        <v>10.55</v>
      </c>
      <c r="P34" s="11">
        <f t="shared" si="5"/>
        <v>7</v>
      </c>
      <c r="Q34" s="10">
        <f t="shared" si="12"/>
        <v>22.9</v>
      </c>
      <c r="R34" s="11">
        <f t="shared" si="7"/>
        <v>3</v>
      </c>
      <c r="S34" s="85">
        <f t="shared" si="13"/>
        <v>22.9</v>
      </c>
      <c r="T34" s="11">
        <f t="shared" si="7"/>
        <v>15</v>
      </c>
      <c r="U34" s="11">
        <v>1</v>
      </c>
      <c r="V34" s="10">
        <f>LARGE(S$21:S$25,U34)</f>
        <v>24.05</v>
      </c>
      <c r="W34" s="10"/>
      <c r="X34" s="11"/>
    </row>
    <row r="35" spans="1:24" x14ac:dyDescent="0.35">
      <c r="A35" s="34">
        <v>86</v>
      </c>
      <c r="B35" s="1">
        <v>2013</v>
      </c>
      <c r="C35" t="s">
        <v>109</v>
      </c>
      <c r="D35" t="s">
        <v>174</v>
      </c>
      <c r="E35" t="s">
        <v>102</v>
      </c>
      <c r="F35" s="10">
        <v>12.55</v>
      </c>
      <c r="G35" s="11">
        <f t="shared" si="0"/>
        <v>3</v>
      </c>
      <c r="H35" s="10">
        <v>10.55</v>
      </c>
      <c r="I35" s="11">
        <f t="shared" si="1"/>
        <v>15</v>
      </c>
      <c r="J35" s="10">
        <f t="shared" si="11"/>
        <v>23.1</v>
      </c>
      <c r="K35" s="11">
        <f t="shared" si="3"/>
        <v>11</v>
      </c>
      <c r="L35" s="41"/>
      <c r="M35" s="74">
        <v>0</v>
      </c>
      <c r="N35" s="73">
        <f t="shared" si="4"/>
        <v>12</v>
      </c>
      <c r="O35" s="74">
        <v>0</v>
      </c>
      <c r="P35" s="73">
        <f t="shared" si="5"/>
        <v>12</v>
      </c>
      <c r="Q35" s="74">
        <f t="shared" si="12"/>
        <v>0</v>
      </c>
      <c r="R35" s="73">
        <f t="shared" si="7"/>
        <v>12</v>
      </c>
      <c r="S35" s="85">
        <f t="shared" si="13"/>
        <v>23.1</v>
      </c>
      <c r="T35" s="11">
        <f t="shared" si="7"/>
        <v>12</v>
      </c>
      <c r="U35" s="11">
        <v>2</v>
      </c>
      <c r="V35" s="10">
        <f t="shared" ref="V35:V36" si="18">LARGE(S$21:S$25,U35)</f>
        <v>23.7</v>
      </c>
      <c r="W35" s="10"/>
      <c r="X35" s="11"/>
    </row>
    <row r="36" spans="1:24" x14ac:dyDescent="0.35">
      <c r="A36" s="34">
        <v>87</v>
      </c>
      <c r="B36" s="1">
        <v>2014</v>
      </c>
      <c r="C36" t="s">
        <v>175</v>
      </c>
      <c r="D36" t="s">
        <v>176</v>
      </c>
      <c r="E36" t="s">
        <v>102</v>
      </c>
      <c r="F36" s="74">
        <v>0</v>
      </c>
      <c r="G36" s="73">
        <f t="shared" si="0"/>
        <v>21</v>
      </c>
      <c r="H36" s="74">
        <v>0</v>
      </c>
      <c r="I36" s="73">
        <f t="shared" si="1"/>
        <v>22</v>
      </c>
      <c r="J36" s="74">
        <f t="shared" si="11"/>
        <v>0</v>
      </c>
      <c r="K36" s="73">
        <f t="shared" si="3"/>
        <v>22</v>
      </c>
      <c r="L36" s="41"/>
      <c r="M36" s="10">
        <v>11.5</v>
      </c>
      <c r="N36" s="11">
        <f t="shared" si="4"/>
        <v>7</v>
      </c>
      <c r="O36" s="10">
        <v>10.35</v>
      </c>
      <c r="P36" s="11">
        <f t="shared" si="5"/>
        <v>10</v>
      </c>
      <c r="Q36" s="10">
        <f t="shared" si="12"/>
        <v>21.85</v>
      </c>
      <c r="R36" s="11">
        <f t="shared" si="7"/>
        <v>10</v>
      </c>
      <c r="S36" s="85">
        <f t="shared" si="13"/>
        <v>21.85</v>
      </c>
      <c r="T36" s="11">
        <f t="shared" si="7"/>
        <v>26</v>
      </c>
      <c r="U36" s="11">
        <v>3</v>
      </c>
      <c r="V36" s="10">
        <f t="shared" si="18"/>
        <v>23.55</v>
      </c>
      <c r="W36" s="10">
        <f>SUM(V34:V36)</f>
        <v>71.3</v>
      </c>
      <c r="X36" s="11" t="e">
        <f>RANK(W36,O$10:O$28)</f>
        <v>#N/A</v>
      </c>
    </row>
    <row r="37" spans="1:24" x14ac:dyDescent="0.35">
      <c r="A37" s="34">
        <v>88</v>
      </c>
      <c r="B37" s="1">
        <v>2014</v>
      </c>
      <c r="C37" t="s">
        <v>177</v>
      </c>
      <c r="D37" t="s">
        <v>178</v>
      </c>
      <c r="E37" t="s">
        <v>68</v>
      </c>
      <c r="F37" s="10">
        <v>12.55</v>
      </c>
      <c r="G37" s="11">
        <f t="shared" si="0"/>
        <v>3</v>
      </c>
      <c r="H37" s="10">
        <v>11.85</v>
      </c>
      <c r="I37" s="11">
        <f t="shared" si="1"/>
        <v>2</v>
      </c>
      <c r="J37" s="10">
        <f t="shared" si="11"/>
        <v>24.4</v>
      </c>
      <c r="K37" s="11">
        <f t="shared" si="3"/>
        <v>2</v>
      </c>
      <c r="L37" s="41"/>
      <c r="M37" s="74">
        <v>0</v>
      </c>
      <c r="N37" s="73">
        <f t="shared" si="4"/>
        <v>12</v>
      </c>
      <c r="O37" s="74">
        <v>0</v>
      </c>
      <c r="P37" s="73">
        <f t="shared" si="5"/>
        <v>12</v>
      </c>
      <c r="Q37" s="74">
        <f t="shared" si="12"/>
        <v>0</v>
      </c>
      <c r="R37" s="73">
        <f t="shared" si="7"/>
        <v>12</v>
      </c>
      <c r="S37" s="85">
        <f t="shared" si="13"/>
        <v>24.4</v>
      </c>
      <c r="T37" s="87">
        <f t="shared" si="7"/>
        <v>2</v>
      </c>
    </row>
    <row r="38" spans="1:24" x14ac:dyDescent="0.35">
      <c r="A38" s="34">
        <v>89</v>
      </c>
      <c r="B38" s="1">
        <v>2013</v>
      </c>
      <c r="C38" t="s">
        <v>179</v>
      </c>
      <c r="D38" t="s">
        <v>180</v>
      </c>
      <c r="E38" t="s">
        <v>104</v>
      </c>
      <c r="F38" s="10">
        <v>12.05</v>
      </c>
      <c r="G38" s="11">
        <f t="shared" si="0"/>
        <v>15</v>
      </c>
      <c r="H38" s="10">
        <v>11.45</v>
      </c>
      <c r="I38" s="11">
        <f t="shared" si="1"/>
        <v>7</v>
      </c>
      <c r="J38" s="10">
        <f t="shared" si="11"/>
        <v>23.5</v>
      </c>
      <c r="K38" s="11">
        <f t="shared" si="3"/>
        <v>8</v>
      </c>
      <c r="L38" s="41"/>
      <c r="M38" s="74">
        <v>0</v>
      </c>
      <c r="N38" s="73">
        <f t="shared" si="4"/>
        <v>12</v>
      </c>
      <c r="O38" s="74">
        <v>0</v>
      </c>
      <c r="P38" s="73">
        <f t="shared" si="5"/>
        <v>12</v>
      </c>
      <c r="Q38" s="74">
        <f t="shared" si="12"/>
        <v>0</v>
      </c>
      <c r="R38" s="73">
        <f t="shared" si="7"/>
        <v>12</v>
      </c>
      <c r="S38" s="85">
        <f t="shared" si="13"/>
        <v>23.5</v>
      </c>
      <c r="T38" s="11">
        <f t="shared" si="7"/>
        <v>8</v>
      </c>
    </row>
    <row r="39" spans="1:24" x14ac:dyDescent="0.35">
      <c r="A39" s="34">
        <v>90</v>
      </c>
      <c r="B39" s="1">
        <v>2013</v>
      </c>
      <c r="C39" s="62" t="s">
        <v>181</v>
      </c>
      <c r="D39" s="62" t="s">
        <v>182</v>
      </c>
      <c r="E39" s="62" t="s">
        <v>67</v>
      </c>
      <c r="F39" s="10">
        <v>12.6</v>
      </c>
      <c r="G39" s="11">
        <f t="shared" si="0"/>
        <v>1</v>
      </c>
      <c r="H39" s="10">
        <v>11.5</v>
      </c>
      <c r="I39" s="11">
        <f t="shared" si="1"/>
        <v>5</v>
      </c>
      <c r="J39" s="10">
        <f t="shared" si="11"/>
        <v>24.1</v>
      </c>
      <c r="K39" s="11">
        <f t="shared" si="3"/>
        <v>3</v>
      </c>
      <c r="L39" s="41"/>
      <c r="M39" s="74">
        <v>0</v>
      </c>
      <c r="N39" s="73">
        <f t="shared" si="4"/>
        <v>12</v>
      </c>
      <c r="O39" s="74">
        <v>0</v>
      </c>
      <c r="P39" s="73">
        <f t="shared" si="5"/>
        <v>12</v>
      </c>
      <c r="Q39" s="74">
        <f t="shared" si="12"/>
        <v>0</v>
      </c>
      <c r="R39" s="73">
        <f t="shared" si="7"/>
        <v>12</v>
      </c>
      <c r="S39" s="85">
        <f t="shared" si="13"/>
        <v>24.1</v>
      </c>
      <c r="T39" s="11">
        <f t="shared" si="7"/>
        <v>3</v>
      </c>
    </row>
    <row r="40" spans="1:24" x14ac:dyDescent="0.35">
      <c r="A40" s="34">
        <v>91</v>
      </c>
      <c r="B40" s="1">
        <v>2013</v>
      </c>
      <c r="C40" s="62" t="s">
        <v>183</v>
      </c>
      <c r="D40" s="62" t="s">
        <v>184</v>
      </c>
      <c r="E40" s="62" t="s">
        <v>67</v>
      </c>
      <c r="F40" s="10">
        <v>12.6</v>
      </c>
      <c r="G40" s="11">
        <f t="shared" si="0"/>
        <v>1</v>
      </c>
      <c r="H40" s="10">
        <v>11.9</v>
      </c>
      <c r="I40" s="11">
        <f t="shared" si="1"/>
        <v>1</v>
      </c>
      <c r="J40" s="10">
        <f t="shared" si="11"/>
        <v>24.5</v>
      </c>
      <c r="K40" s="11">
        <f t="shared" si="3"/>
        <v>1</v>
      </c>
      <c r="L40" s="41"/>
      <c r="M40" s="74">
        <v>0</v>
      </c>
      <c r="N40" s="73">
        <f t="shared" si="4"/>
        <v>12</v>
      </c>
      <c r="O40" s="74">
        <v>0</v>
      </c>
      <c r="P40" s="73">
        <f t="shared" si="5"/>
        <v>12</v>
      </c>
      <c r="Q40" s="74">
        <f t="shared" si="12"/>
        <v>0</v>
      </c>
      <c r="R40" s="73">
        <f t="shared" si="7"/>
        <v>12</v>
      </c>
      <c r="S40" s="85">
        <f t="shared" si="13"/>
        <v>24.5</v>
      </c>
      <c r="T40" s="86">
        <f t="shared" si="7"/>
        <v>1</v>
      </c>
    </row>
  </sheetData>
  <sheetProtection selectLockedCells="1" selectUnlockedCells="1"/>
  <mergeCells count="13">
    <mergeCell ref="U18:W18"/>
    <mergeCell ref="U23:W23"/>
    <mergeCell ref="U28:W28"/>
    <mergeCell ref="U33:W33"/>
    <mergeCell ref="U7:W7"/>
    <mergeCell ref="U13:W13"/>
    <mergeCell ref="C2:P2"/>
    <mergeCell ref="C4:P4"/>
    <mergeCell ref="U8:W8"/>
    <mergeCell ref="C7:D7"/>
    <mergeCell ref="B1:O1"/>
    <mergeCell ref="F5:J6"/>
    <mergeCell ref="M5:Q6"/>
  </mergeCells>
  <conditionalFormatting sqref="F13 H13 J13 F16:F23 H16:H23 J16:J23 F25 H25 J25 F27:F31 H27:H31 J27:J31 F33 H33 J33 F35 H35 J35 F37:F40 H37:H40 J37:J40">
    <cfRule type="expression" dxfId="188" priority="10" stopIfTrue="1">
      <formula>G13=4</formula>
    </cfRule>
    <cfRule type="expression" dxfId="187" priority="11" stopIfTrue="1">
      <formula>G13=5</formula>
    </cfRule>
    <cfRule type="expression" dxfId="186" priority="12" stopIfTrue="1">
      <formula>G13=6</formula>
    </cfRule>
    <cfRule type="expression" dxfId="185" priority="31" stopIfTrue="1">
      <formula>G13=3</formula>
    </cfRule>
    <cfRule type="expression" dxfId="184" priority="32" stopIfTrue="1">
      <formula>G13=2</formula>
    </cfRule>
    <cfRule type="expression" dxfId="183" priority="33" stopIfTrue="1">
      <formula>G13=1</formula>
    </cfRule>
  </conditionalFormatting>
  <conditionalFormatting sqref="M8:M12 M14:M15 M24 M26 M32 M34 M36">
    <cfRule type="expression" dxfId="182" priority="7" stopIfTrue="1">
      <formula>N8=4</formula>
    </cfRule>
    <cfRule type="expression" dxfId="181" priority="8" stopIfTrue="1">
      <formula>N8=5</formula>
    </cfRule>
    <cfRule type="expression" dxfId="180" priority="9" stopIfTrue="1">
      <formula>N8=6</formula>
    </cfRule>
    <cfRule type="expression" dxfId="179" priority="16" stopIfTrue="1">
      <formula>N8=3</formula>
    </cfRule>
    <cfRule type="expression" dxfId="178" priority="17" stopIfTrue="1">
      <formula>N8=2</formula>
    </cfRule>
    <cfRule type="expression" dxfId="177" priority="18" stopIfTrue="1">
      <formula>N8=1</formula>
    </cfRule>
  </conditionalFormatting>
  <conditionalFormatting sqref="O8:O12 O14:O15 O24 O26 O32 O34 O36">
    <cfRule type="expression" dxfId="176" priority="4" stopIfTrue="1">
      <formula>P8=4</formula>
    </cfRule>
    <cfRule type="expression" dxfId="175" priority="5" stopIfTrue="1">
      <formula>P8=5</formula>
    </cfRule>
    <cfRule type="expression" dxfId="174" priority="6" stopIfTrue="1">
      <formula>P8=6</formula>
    </cfRule>
    <cfRule type="expression" dxfId="173" priority="13" stopIfTrue="1">
      <formula>P8=3</formula>
    </cfRule>
    <cfRule type="expression" dxfId="172" priority="14" stopIfTrue="1">
      <formula>P8=2</formula>
    </cfRule>
    <cfRule type="expression" dxfId="171" priority="15" stopIfTrue="1">
      <formula>P8=1</formula>
    </cfRule>
  </conditionalFormatting>
  <conditionalFormatting sqref="Q8:Q12 Q14:Q15 Q24 Q26 Q32 Q34 Q36">
    <cfRule type="expression" dxfId="170" priority="1" stopIfTrue="1">
      <formula>R8=4</formula>
    </cfRule>
    <cfRule type="expression" dxfId="169" priority="2" stopIfTrue="1">
      <formula>R8=5</formula>
    </cfRule>
    <cfRule type="expression" dxfId="168" priority="3" stopIfTrue="1">
      <formula>R8=6</formula>
    </cfRule>
    <cfRule type="expression" dxfId="167" priority="19" stopIfTrue="1">
      <formula>R8=3</formula>
    </cfRule>
    <cfRule type="expression" dxfId="166" priority="20" stopIfTrue="1">
      <formula>R8=2</formula>
    </cfRule>
    <cfRule type="expression" dxfId="165" priority="21" stopIfTrue="1">
      <formula>R8=1</formula>
    </cfRule>
  </conditionalFormatting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E0CD-2940-42FE-93E5-CD44C483BAD1}">
  <dimension ref="A1:Y29"/>
  <sheetViews>
    <sheetView topLeftCell="A15" zoomScale="120" zoomScaleNormal="120" workbookViewId="0">
      <selection activeCell="T27" sqref="T27"/>
    </sheetView>
  </sheetViews>
  <sheetFormatPr defaultColWidth="8.81640625" defaultRowHeight="14.5" x14ac:dyDescent="0.35"/>
  <cols>
    <col min="1" max="1" width="4.6328125" customWidth="1"/>
    <col min="2" max="2" width="5.81640625" customWidth="1"/>
    <col min="3" max="3" width="11.81640625" customWidth="1"/>
    <col min="4" max="4" width="11.1796875" customWidth="1"/>
    <col min="5" max="5" width="17.453125" customWidth="1"/>
    <col min="6" max="6" width="6.81640625" customWidth="1"/>
    <col min="7" max="7" width="4.453125" customWidth="1"/>
    <col min="8" max="8" width="7.453125" customWidth="1"/>
    <col min="9" max="9" width="5" customWidth="1"/>
    <col min="10" max="10" width="6.81640625" customWidth="1"/>
    <col min="11" max="11" width="5.6328125" customWidth="1"/>
    <col min="12" max="12" width="2" customWidth="1"/>
    <col min="13" max="13" width="6.36328125" customWidth="1"/>
    <col min="14" max="14" width="4.81640625" customWidth="1"/>
    <col min="15" max="15" width="6.36328125" customWidth="1"/>
    <col min="16" max="16" width="5.453125" customWidth="1"/>
    <col min="17" max="17" width="6.81640625" customWidth="1"/>
    <col min="18" max="18" width="5.81640625" customWidth="1"/>
    <col min="19" max="20" width="5.453125" customWidth="1"/>
    <col min="21" max="21" width="4.81640625" customWidth="1"/>
    <col min="23" max="23" width="7" customWidth="1"/>
    <col min="24" max="24" width="5" customWidth="1"/>
  </cols>
  <sheetData>
    <row r="1" spans="1:24" ht="2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65"/>
      <c r="Q1" s="16"/>
      <c r="R1" s="16"/>
      <c r="S1" s="16"/>
      <c r="T1" s="16"/>
      <c r="U1" s="16"/>
      <c r="V1" s="16"/>
      <c r="W1" s="16"/>
      <c r="X1" s="16"/>
    </row>
    <row r="2" spans="1:24" ht="21" x14ac:dyDescent="0.35">
      <c r="B2" s="16"/>
      <c r="C2" s="110" t="s">
        <v>33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6"/>
      <c r="R2" s="16"/>
      <c r="S2" s="16"/>
      <c r="T2" s="16"/>
      <c r="U2" s="16"/>
      <c r="V2" s="16"/>
      <c r="W2" s="16"/>
      <c r="X2" s="16"/>
    </row>
    <row r="3" spans="1:24" x14ac:dyDescent="0.35">
      <c r="B3" s="16"/>
      <c r="C3" s="34"/>
      <c r="D3" s="16"/>
      <c r="E3" s="9"/>
      <c r="F3" s="16"/>
      <c r="G3" s="35"/>
      <c r="H3" s="16"/>
      <c r="I3" s="16"/>
      <c r="J3" s="16"/>
      <c r="K3" s="16"/>
      <c r="L3" s="16"/>
      <c r="M3" s="11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35">
      <c r="B4" s="16"/>
      <c r="C4" s="106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6"/>
      <c r="R4" s="16"/>
      <c r="S4" s="16"/>
      <c r="T4" s="16"/>
      <c r="U4" s="16"/>
      <c r="V4" s="16"/>
      <c r="W4" s="16"/>
      <c r="X4" s="16"/>
    </row>
    <row r="5" spans="1:24" x14ac:dyDescent="0.35">
      <c r="B5" s="1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6"/>
      <c r="R5" s="16"/>
      <c r="S5" s="16"/>
      <c r="T5" s="16"/>
      <c r="U5" s="16"/>
      <c r="V5" s="16"/>
      <c r="W5" s="16"/>
      <c r="X5" s="16"/>
    </row>
    <row r="6" spans="1:24" ht="23.5" x14ac:dyDescent="0.35">
      <c r="B6" s="16"/>
      <c r="C6" s="34"/>
      <c r="D6" s="16"/>
      <c r="E6" s="9"/>
      <c r="F6" s="116">
        <v>2013</v>
      </c>
      <c r="G6" s="116"/>
      <c r="H6" s="116"/>
      <c r="I6" s="116"/>
      <c r="J6" s="116"/>
      <c r="K6" s="116"/>
      <c r="L6" s="41"/>
      <c r="M6" s="117">
        <v>2014</v>
      </c>
      <c r="N6" s="117"/>
      <c r="O6" s="117"/>
      <c r="P6" s="117"/>
      <c r="Q6" s="117"/>
      <c r="R6" s="16"/>
      <c r="S6" s="16"/>
      <c r="T6" s="16"/>
      <c r="U6" s="11"/>
      <c r="V6" s="16"/>
      <c r="W6" s="16"/>
      <c r="X6" s="16"/>
    </row>
    <row r="7" spans="1:24" ht="67.5" x14ac:dyDescent="0.35">
      <c r="A7" t="s">
        <v>31</v>
      </c>
      <c r="B7" s="16" t="s">
        <v>185</v>
      </c>
      <c r="C7" s="114" t="s">
        <v>32</v>
      </c>
      <c r="D7" s="114"/>
      <c r="E7" s="5" t="s">
        <v>2</v>
      </c>
      <c r="F7" s="6" t="s">
        <v>3</v>
      </c>
      <c r="G7" s="7" t="s">
        <v>4</v>
      </c>
      <c r="H7" s="6" t="s">
        <v>5</v>
      </c>
      <c r="I7" s="7" t="s">
        <v>4</v>
      </c>
      <c r="J7" s="8" t="s">
        <v>6</v>
      </c>
      <c r="K7" s="7" t="s">
        <v>4</v>
      </c>
      <c r="L7" s="41"/>
      <c r="M7" s="6" t="s">
        <v>3</v>
      </c>
      <c r="N7" s="7" t="s">
        <v>4</v>
      </c>
      <c r="O7" s="6" t="s">
        <v>5</v>
      </c>
      <c r="P7" s="7" t="s">
        <v>4</v>
      </c>
      <c r="Q7" s="8" t="s">
        <v>6</v>
      </c>
      <c r="R7" s="7" t="s">
        <v>4</v>
      </c>
      <c r="S7" s="7" t="s">
        <v>30</v>
      </c>
      <c r="T7" s="7"/>
      <c r="U7" s="108" t="s">
        <v>10</v>
      </c>
      <c r="V7" s="108"/>
      <c r="W7" s="108"/>
      <c r="X7" s="16"/>
    </row>
    <row r="8" spans="1:24" ht="30" x14ac:dyDescent="0.35">
      <c r="A8" s="1">
        <v>92</v>
      </c>
      <c r="B8" s="1">
        <v>2014</v>
      </c>
      <c r="C8" t="s">
        <v>207</v>
      </c>
      <c r="D8" t="s">
        <v>208</v>
      </c>
      <c r="E8" t="s">
        <v>442</v>
      </c>
      <c r="F8" s="75">
        <v>0</v>
      </c>
      <c r="G8" s="76">
        <f t="shared" ref="G8:G28" si="0">RANK(F8,F$8:F$29)</f>
        <v>9</v>
      </c>
      <c r="H8" s="75">
        <v>0</v>
      </c>
      <c r="I8" s="76">
        <f t="shared" ref="I8:I29" si="1">RANK(H8,H$8:H$29)</f>
        <v>9</v>
      </c>
      <c r="J8" s="75">
        <f t="shared" ref="J8:J12" si="2">F8+H8</f>
        <v>0</v>
      </c>
      <c r="K8" s="76">
        <f t="shared" ref="K8:K29" si="3">RANK(J8,J$8:J$29)</f>
        <v>9</v>
      </c>
      <c r="L8" s="41"/>
      <c r="M8" s="10">
        <v>11.2</v>
      </c>
      <c r="N8" s="11">
        <f t="shared" ref="N8:N29" si="4">RANK(M8,M$8:M$29)</f>
        <v>11</v>
      </c>
      <c r="O8" s="10">
        <v>11.2</v>
      </c>
      <c r="P8" s="11">
        <f t="shared" ref="P8:P29" si="5">RANK(O8,O$8:O$29)</f>
        <v>7</v>
      </c>
      <c r="Q8" s="10">
        <f t="shared" ref="Q8:Q12" si="6">M8+O8</f>
        <v>22.4</v>
      </c>
      <c r="R8" s="11">
        <f t="shared" ref="R8:T29" si="7">RANK(Q8,Q$8:Q$29)</f>
        <v>10</v>
      </c>
      <c r="S8" s="91">
        <f>J8+Q8</f>
        <v>22.4</v>
      </c>
      <c r="T8" s="11">
        <f t="shared" si="7"/>
        <v>17</v>
      </c>
      <c r="U8" s="108" t="s">
        <v>368</v>
      </c>
      <c r="V8" s="108"/>
      <c r="W8" s="108"/>
      <c r="X8" s="7" t="s">
        <v>4</v>
      </c>
    </row>
    <row r="9" spans="1:24" ht="27" customHeight="1" x14ac:dyDescent="0.35">
      <c r="A9" s="1">
        <v>93</v>
      </c>
      <c r="B9" s="1">
        <v>2014</v>
      </c>
      <c r="C9" t="s">
        <v>209</v>
      </c>
      <c r="D9" s="79" t="s">
        <v>210</v>
      </c>
      <c r="E9" t="s">
        <v>442</v>
      </c>
      <c r="F9" s="75">
        <v>0</v>
      </c>
      <c r="G9" s="76">
        <f t="shared" si="0"/>
        <v>9</v>
      </c>
      <c r="H9" s="75">
        <v>0</v>
      </c>
      <c r="I9" s="76">
        <f t="shared" si="1"/>
        <v>9</v>
      </c>
      <c r="J9" s="75">
        <f t="shared" si="2"/>
        <v>0</v>
      </c>
      <c r="K9" s="76">
        <f t="shared" si="3"/>
        <v>9</v>
      </c>
      <c r="L9" s="41"/>
      <c r="M9" s="10">
        <v>10.95</v>
      </c>
      <c r="N9" s="11">
        <f t="shared" si="4"/>
        <v>12</v>
      </c>
      <c r="O9" s="10">
        <v>10.85</v>
      </c>
      <c r="P9" s="11">
        <f t="shared" si="5"/>
        <v>10</v>
      </c>
      <c r="Q9" s="10">
        <f t="shared" si="6"/>
        <v>21.799999999999997</v>
      </c>
      <c r="R9" s="11">
        <f t="shared" si="7"/>
        <v>12</v>
      </c>
      <c r="S9" s="91">
        <f t="shared" ref="S9:S12" si="8">J9+Q9</f>
        <v>21.799999999999997</v>
      </c>
      <c r="T9" s="11">
        <f t="shared" si="7"/>
        <v>19</v>
      </c>
      <c r="U9" s="11">
        <v>1</v>
      </c>
      <c r="V9" s="10">
        <f>LARGE(S$8:S$11,U9)</f>
        <v>22.4</v>
      </c>
      <c r="W9" s="10"/>
      <c r="X9" s="11"/>
    </row>
    <row r="10" spans="1:24" x14ac:dyDescent="0.35">
      <c r="A10" s="1">
        <v>94</v>
      </c>
      <c r="B10" s="1">
        <v>2014</v>
      </c>
      <c r="C10" t="s">
        <v>211</v>
      </c>
      <c r="D10" t="s">
        <v>212</v>
      </c>
      <c r="E10" t="s">
        <v>442</v>
      </c>
      <c r="F10" s="75">
        <v>0</v>
      </c>
      <c r="G10" s="76">
        <f t="shared" si="0"/>
        <v>9</v>
      </c>
      <c r="H10" s="75">
        <v>0</v>
      </c>
      <c r="I10" s="76">
        <f t="shared" si="1"/>
        <v>9</v>
      </c>
      <c r="J10" s="75">
        <f t="shared" si="2"/>
        <v>0</v>
      </c>
      <c r="K10" s="76">
        <f t="shared" si="3"/>
        <v>9</v>
      </c>
      <c r="L10" s="41"/>
      <c r="M10" s="10">
        <v>10.85</v>
      </c>
      <c r="N10" s="11">
        <f t="shared" si="4"/>
        <v>13</v>
      </c>
      <c r="O10" s="10">
        <v>10.85</v>
      </c>
      <c r="P10" s="11">
        <f t="shared" si="5"/>
        <v>10</v>
      </c>
      <c r="Q10" s="10">
        <f t="shared" si="6"/>
        <v>21.7</v>
      </c>
      <c r="R10" s="11">
        <f t="shared" si="7"/>
        <v>13</v>
      </c>
      <c r="S10" s="91">
        <f t="shared" si="8"/>
        <v>21.7</v>
      </c>
      <c r="T10" s="11">
        <f t="shared" si="7"/>
        <v>21</v>
      </c>
      <c r="U10" s="11">
        <v>2</v>
      </c>
      <c r="V10" s="10">
        <f t="shared" ref="V10:V11" si="9">LARGE(S$8:S$11,U10)</f>
        <v>21.799999999999997</v>
      </c>
      <c r="W10" s="10"/>
      <c r="X10" s="11"/>
    </row>
    <row r="11" spans="1:24" x14ac:dyDescent="0.35">
      <c r="A11" s="1">
        <v>95</v>
      </c>
      <c r="B11" s="1">
        <v>2014</v>
      </c>
      <c r="C11" t="s">
        <v>213</v>
      </c>
      <c r="D11" t="s">
        <v>214</v>
      </c>
      <c r="E11" t="s">
        <v>442</v>
      </c>
      <c r="F11" s="75">
        <v>0</v>
      </c>
      <c r="G11" s="76">
        <f t="shared" si="0"/>
        <v>9</v>
      </c>
      <c r="H11" s="75">
        <v>0</v>
      </c>
      <c r="I11" s="76">
        <f t="shared" si="1"/>
        <v>9</v>
      </c>
      <c r="J11" s="75">
        <f t="shared" si="2"/>
        <v>0</v>
      </c>
      <c r="K11" s="76">
        <f t="shared" si="3"/>
        <v>9</v>
      </c>
      <c r="L11" s="41"/>
      <c r="M11" s="10">
        <v>0</v>
      </c>
      <c r="N11" s="11">
        <f t="shared" si="4"/>
        <v>14</v>
      </c>
      <c r="O11" s="10">
        <v>0</v>
      </c>
      <c r="P11" s="11">
        <f t="shared" si="5"/>
        <v>14</v>
      </c>
      <c r="Q11" s="10">
        <f t="shared" si="6"/>
        <v>0</v>
      </c>
      <c r="R11" s="11">
        <f t="shared" si="7"/>
        <v>14</v>
      </c>
      <c r="S11" s="91">
        <f t="shared" si="8"/>
        <v>0</v>
      </c>
      <c r="T11" s="11">
        <f t="shared" si="7"/>
        <v>22</v>
      </c>
      <c r="U11" s="11">
        <v>3</v>
      </c>
      <c r="V11" s="10">
        <f t="shared" si="9"/>
        <v>21.7</v>
      </c>
      <c r="W11" s="10">
        <f>SUM(V9:V11)</f>
        <v>65.899999999999991</v>
      </c>
      <c r="X11" s="11" t="e">
        <f>RANK(W11,O$10:O$28)</f>
        <v>#N/A</v>
      </c>
    </row>
    <row r="12" spans="1:24" x14ac:dyDescent="0.35">
      <c r="A12" s="1">
        <v>96</v>
      </c>
      <c r="B12" s="1">
        <v>2013</v>
      </c>
      <c r="C12" s="92" t="s">
        <v>215</v>
      </c>
      <c r="D12" s="92" t="s">
        <v>116</v>
      </c>
      <c r="E12" s="92" t="s">
        <v>66</v>
      </c>
      <c r="F12" s="10">
        <v>10.1</v>
      </c>
      <c r="G12" s="11">
        <f t="shared" si="0"/>
        <v>8</v>
      </c>
      <c r="H12" s="10">
        <v>11.65</v>
      </c>
      <c r="I12" s="11">
        <f t="shared" si="1"/>
        <v>3</v>
      </c>
      <c r="J12" s="10">
        <f t="shared" si="2"/>
        <v>21.75</v>
      </c>
      <c r="K12" s="11">
        <f t="shared" si="3"/>
        <v>8</v>
      </c>
      <c r="L12" s="41"/>
      <c r="M12" s="75">
        <v>0</v>
      </c>
      <c r="N12" s="76">
        <f t="shared" si="4"/>
        <v>14</v>
      </c>
      <c r="O12" s="75">
        <v>0</v>
      </c>
      <c r="P12" s="76">
        <f t="shared" si="5"/>
        <v>14</v>
      </c>
      <c r="Q12" s="75">
        <f t="shared" si="6"/>
        <v>0</v>
      </c>
      <c r="R12" s="76">
        <f t="shared" si="7"/>
        <v>14</v>
      </c>
      <c r="S12" s="91">
        <f t="shared" si="8"/>
        <v>21.75</v>
      </c>
      <c r="T12" s="11">
        <f t="shared" si="7"/>
        <v>20</v>
      </c>
      <c r="U12" s="38"/>
      <c r="V12" s="16"/>
      <c r="W12" s="16"/>
      <c r="X12" s="16"/>
    </row>
    <row r="13" spans="1:24" x14ac:dyDescent="0.35">
      <c r="A13" s="1">
        <v>97</v>
      </c>
      <c r="B13" s="1">
        <v>2013</v>
      </c>
      <c r="C13" t="s">
        <v>216</v>
      </c>
      <c r="D13" t="s">
        <v>217</v>
      </c>
      <c r="E13" t="s">
        <v>429</v>
      </c>
      <c r="F13" s="10">
        <v>11.9</v>
      </c>
      <c r="G13" s="11">
        <f t="shared" si="0"/>
        <v>5</v>
      </c>
      <c r="H13" s="10">
        <v>12.25</v>
      </c>
      <c r="I13" s="11">
        <f t="shared" si="1"/>
        <v>2</v>
      </c>
      <c r="J13" s="10">
        <f t="shared" ref="J13:J28" si="10">F13+H13</f>
        <v>24.15</v>
      </c>
      <c r="K13" s="11">
        <f t="shared" si="3"/>
        <v>2</v>
      </c>
      <c r="L13" s="41"/>
      <c r="M13" s="75">
        <v>0</v>
      </c>
      <c r="N13" s="76">
        <f t="shared" si="4"/>
        <v>14</v>
      </c>
      <c r="O13" s="75">
        <v>0</v>
      </c>
      <c r="P13" s="76">
        <f t="shared" si="5"/>
        <v>14</v>
      </c>
      <c r="Q13" s="75">
        <f t="shared" ref="Q13:Q28" si="11">M13+O13</f>
        <v>0</v>
      </c>
      <c r="R13" s="76">
        <f t="shared" si="7"/>
        <v>14</v>
      </c>
      <c r="S13" s="91">
        <f t="shared" ref="S13:S28" si="12">J13+Q13</f>
        <v>24.15</v>
      </c>
      <c r="T13" s="11">
        <f t="shared" si="7"/>
        <v>5</v>
      </c>
    </row>
    <row r="14" spans="1:24" x14ac:dyDescent="0.35">
      <c r="A14" s="1">
        <v>98</v>
      </c>
      <c r="B14" s="1">
        <v>2013</v>
      </c>
      <c r="C14" t="s">
        <v>132</v>
      </c>
      <c r="D14" t="s">
        <v>218</v>
      </c>
      <c r="E14" t="s">
        <v>429</v>
      </c>
      <c r="F14" s="10">
        <v>11.8</v>
      </c>
      <c r="G14" s="11">
        <f t="shared" si="0"/>
        <v>6</v>
      </c>
      <c r="H14" s="10">
        <v>11.4</v>
      </c>
      <c r="I14" s="11">
        <f t="shared" si="1"/>
        <v>7</v>
      </c>
      <c r="J14" s="10">
        <f t="shared" si="10"/>
        <v>23.200000000000003</v>
      </c>
      <c r="K14" s="11">
        <f t="shared" si="3"/>
        <v>6</v>
      </c>
      <c r="L14" s="41"/>
      <c r="M14" s="75">
        <v>0</v>
      </c>
      <c r="N14" s="76">
        <f t="shared" si="4"/>
        <v>14</v>
      </c>
      <c r="O14" s="75">
        <v>0</v>
      </c>
      <c r="P14" s="76">
        <f t="shared" si="5"/>
        <v>14</v>
      </c>
      <c r="Q14" s="75">
        <f t="shared" si="11"/>
        <v>0</v>
      </c>
      <c r="R14" s="76">
        <f t="shared" si="7"/>
        <v>14</v>
      </c>
      <c r="S14" s="91">
        <f t="shared" si="12"/>
        <v>23.200000000000003</v>
      </c>
      <c r="T14" s="11">
        <f t="shared" si="7"/>
        <v>12</v>
      </c>
    </row>
    <row r="15" spans="1:24" ht="30" x14ac:dyDescent="0.35">
      <c r="A15" s="1">
        <v>99</v>
      </c>
      <c r="B15" s="1">
        <v>2014</v>
      </c>
      <c r="C15" t="s">
        <v>219</v>
      </c>
      <c r="D15" t="s">
        <v>220</v>
      </c>
      <c r="E15" t="s">
        <v>429</v>
      </c>
      <c r="F15" s="75">
        <v>0</v>
      </c>
      <c r="G15" s="76">
        <f t="shared" si="0"/>
        <v>9</v>
      </c>
      <c r="H15" s="75">
        <v>0</v>
      </c>
      <c r="I15" s="76">
        <f t="shared" si="1"/>
        <v>9</v>
      </c>
      <c r="J15" s="75">
        <f t="shared" si="10"/>
        <v>0</v>
      </c>
      <c r="K15" s="76">
        <f t="shared" si="3"/>
        <v>9</v>
      </c>
      <c r="L15" s="41"/>
      <c r="M15" s="10">
        <v>11.95</v>
      </c>
      <c r="N15" s="11">
        <f t="shared" si="4"/>
        <v>5</v>
      </c>
      <c r="O15" s="10">
        <v>12.5</v>
      </c>
      <c r="P15" s="11">
        <f t="shared" si="5"/>
        <v>2</v>
      </c>
      <c r="Q15" s="10">
        <f t="shared" si="11"/>
        <v>24.45</v>
      </c>
      <c r="R15" s="11">
        <f t="shared" si="7"/>
        <v>2</v>
      </c>
      <c r="S15" s="91">
        <f t="shared" si="12"/>
        <v>24.45</v>
      </c>
      <c r="T15" s="11">
        <f t="shared" si="7"/>
        <v>3</v>
      </c>
      <c r="U15" s="108" t="s">
        <v>429</v>
      </c>
      <c r="V15" s="108"/>
      <c r="W15" s="108"/>
      <c r="X15" s="7" t="s">
        <v>4</v>
      </c>
    </row>
    <row r="16" spans="1:24" x14ac:dyDescent="0.35">
      <c r="A16" s="1">
        <v>100</v>
      </c>
      <c r="B16" s="1">
        <v>2013</v>
      </c>
      <c r="C16" t="s">
        <v>221</v>
      </c>
      <c r="D16" t="s">
        <v>222</v>
      </c>
      <c r="E16" t="s">
        <v>429</v>
      </c>
      <c r="F16" s="10">
        <v>11.95</v>
      </c>
      <c r="G16" s="11">
        <f t="shared" si="0"/>
        <v>3</v>
      </c>
      <c r="H16" s="10">
        <v>11.65</v>
      </c>
      <c r="I16" s="11">
        <f t="shared" si="1"/>
        <v>3</v>
      </c>
      <c r="J16" s="10">
        <f t="shared" si="10"/>
        <v>23.6</v>
      </c>
      <c r="K16" s="11">
        <f t="shared" si="3"/>
        <v>4</v>
      </c>
      <c r="L16" s="41"/>
      <c r="M16" s="75">
        <v>0</v>
      </c>
      <c r="N16" s="76">
        <f t="shared" si="4"/>
        <v>14</v>
      </c>
      <c r="O16" s="75">
        <v>0</v>
      </c>
      <c r="P16" s="76">
        <f t="shared" si="5"/>
        <v>14</v>
      </c>
      <c r="Q16" s="75">
        <f t="shared" si="11"/>
        <v>0</v>
      </c>
      <c r="R16" s="76">
        <f t="shared" si="7"/>
        <v>14</v>
      </c>
      <c r="S16" s="91">
        <f t="shared" si="12"/>
        <v>23.6</v>
      </c>
      <c r="T16" s="11">
        <f t="shared" si="7"/>
        <v>9</v>
      </c>
      <c r="U16" s="11">
        <v>1</v>
      </c>
      <c r="V16" s="10">
        <f ca="1">LARGE(S$13:SK$16,U16)</f>
        <v>0</v>
      </c>
      <c r="W16" s="10"/>
      <c r="X16" s="11"/>
    </row>
    <row r="17" spans="1:25" x14ac:dyDescent="0.35">
      <c r="A17" s="1">
        <v>101</v>
      </c>
      <c r="B17" s="1">
        <v>2013</v>
      </c>
      <c r="C17" t="s">
        <v>223</v>
      </c>
      <c r="D17" t="s">
        <v>224</v>
      </c>
      <c r="E17" t="s">
        <v>103</v>
      </c>
      <c r="F17" s="10">
        <v>12.3</v>
      </c>
      <c r="G17" s="11">
        <f t="shared" si="0"/>
        <v>2</v>
      </c>
      <c r="H17" s="10">
        <v>11.45</v>
      </c>
      <c r="I17" s="11">
        <f t="shared" si="1"/>
        <v>6</v>
      </c>
      <c r="J17" s="10">
        <f t="shared" si="10"/>
        <v>23.75</v>
      </c>
      <c r="K17" s="11">
        <f t="shared" si="3"/>
        <v>3</v>
      </c>
      <c r="L17" s="41"/>
      <c r="M17" s="75">
        <v>0</v>
      </c>
      <c r="N17" s="76">
        <f t="shared" si="4"/>
        <v>14</v>
      </c>
      <c r="O17" s="75">
        <v>0</v>
      </c>
      <c r="P17" s="76">
        <f t="shared" si="5"/>
        <v>14</v>
      </c>
      <c r="Q17" s="75">
        <f t="shared" si="11"/>
        <v>0</v>
      </c>
      <c r="R17" s="76">
        <f t="shared" si="7"/>
        <v>14</v>
      </c>
      <c r="S17" s="91">
        <f t="shared" si="12"/>
        <v>23.75</v>
      </c>
      <c r="T17" s="11">
        <f t="shared" si="7"/>
        <v>7</v>
      </c>
      <c r="U17" s="11">
        <v>2</v>
      </c>
      <c r="V17" s="10">
        <f t="shared" ref="V17:V18" ca="1" si="13">LARGE(S$13:SK$16,U17)</f>
        <v>0</v>
      </c>
      <c r="W17" s="10"/>
      <c r="X17" s="11"/>
    </row>
    <row r="18" spans="1:25" x14ac:dyDescent="0.35">
      <c r="A18" s="1">
        <v>102</v>
      </c>
      <c r="B18" s="1">
        <v>2014</v>
      </c>
      <c r="C18" t="s">
        <v>225</v>
      </c>
      <c r="D18" t="s">
        <v>226</v>
      </c>
      <c r="E18" t="s">
        <v>103</v>
      </c>
      <c r="F18" s="75">
        <v>0</v>
      </c>
      <c r="G18" s="76">
        <f t="shared" si="0"/>
        <v>9</v>
      </c>
      <c r="H18" s="75">
        <v>0</v>
      </c>
      <c r="I18" s="76">
        <f t="shared" si="1"/>
        <v>9</v>
      </c>
      <c r="J18" s="75">
        <f t="shared" si="10"/>
        <v>0</v>
      </c>
      <c r="K18" s="76">
        <f t="shared" si="3"/>
        <v>9</v>
      </c>
      <c r="L18" s="41"/>
      <c r="M18" s="10">
        <v>12.55</v>
      </c>
      <c r="N18" s="11">
        <f t="shared" si="4"/>
        <v>1</v>
      </c>
      <c r="O18" s="10">
        <v>11.15</v>
      </c>
      <c r="P18" s="11">
        <f t="shared" si="5"/>
        <v>8</v>
      </c>
      <c r="Q18" s="10">
        <f t="shared" si="11"/>
        <v>23.700000000000003</v>
      </c>
      <c r="R18" s="11">
        <f t="shared" si="7"/>
        <v>5</v>
      </c>
      <c r="S18" s="91">
        <f t="shared" si="12"/>
        <v>23.700000000000003</v>
      </c>
      <c r="T18" s="11">
        <f t="shared" si="7"/>
        <v>8</v>
      </c>
      <c r="U18" s="11">
        <v>3</v>
      </c>
      <c r="V18" s="10">
        <f t="shared" ca="1" si="13"/>
        <v>0</v>
      </c>
      <c r="W18" s="10">
        <f ca="1">SUM(V16:V18)</f>
        <v>0</v>
      </c>
      <c r="X18" s="11">
        <f ca="1">RANK(W18,O$10:O$28)</f>
        <v>1</v>
      </c>
      <c r="Y18">
        <v>74.2</v>
      </c>
    </row>
    <row r="19" spans="1:25" x14ac:dyDescent="0.35">
      <c r="A19" s="1">
        <v>103</v>
      </c>
      <c r="B19" s="1">
        <v>2013</v>
      </c>
      <c r="C19" t="s">
        <v>227</v>
      </c>
      <c r="D19" t="s">
        <v>228</v>
      </c>
      <c r="E19" t="s">
        <v>103</v>
      </c>
      <c r="F19" s="10">
        <v>12.5</v>
      </c>
      <c r="G19" s="11">
        <f t="shared" si="0"/>
        <v>1</v>
      </c>
      <c r="H19" s="10">
        <v>10.45</v>
      </c>
      <c r="I19" s="11">
        <f t="shared" si="1"/>
        <v>8</v>
      </c>
      <c r="J19" s="10">
        <f t="shared" si="10"/>
        <v>22.95</v>
      </c>
      <c r="K19" s="11">
        <f t="shared" si="3"/>
        <v>7</v>
      </c>
      <c r="L19" s="41"/>
      <c r="M19" s="75">
        <v>0</v>
      </c>
      <c r="N19" s="76">
        <f t="shared" si="4"/>
        <v>14</v>
      </c>
      <c r="O19" s="75">
        <v>0</v>
      </c>
      <c r="P19" s="76">
        <f t="shared" si="5"/>
        <v>14</v>
      </c>
      <c r="Q19" s="75">
        <f t="shared" si="11"/>
        <v>0</v>
      </c>
      <c r="R19" s="76">
        <f t="shared" si="7"/>
        <v>14</v>
      </c>
      <c r="S19" s="91">
        <f t="shared" si="12"/>
        <v>22.95</v>
      </c>
      <c r="T19" s="11">
        <f t="shared" si="7"/>
        <v>15</v>
      </c>
    </row>
    <row r="20" spans="1:25" x14ac:dyDescent="0.35">
      <c r="A20" s="1">
        <v>104</v>
      </c>
      <c r="B20" s="1">
        <v>2014</v>
      </c>
      <c r="C20" t="s">
        <v>229</v>
      </c>
      <c r="D20" t="s">
        <v>230</v>
      </c>
      <c r="E20" t="s">
        <v>103</v>
      </c>
      <c r="F20" s="75">
        <v>0</v>
      </c>
      <c r="G20" s="76">
        <f t="shared" si="0"/>
        <v>9</v>
      </c>
      <c r="H20" s="75">
        <v>0</v>
      </c>
      <c r="I20" s="76">
        <f t="shared" si="1"/>
        <v>9</v>
      </c>
      <c r="J20" s="75">
        <f t="shared" si="10"/>
        <v>0</v>
      </c>
      <c r="K20" s="76">
        <f t="shared" si="3"/>
        <v>9</v>
      </c>
      <c r="L20" s="41"/>
      <c r="M20" s="10">
        <v>12.1</v>
      </c>
      <c r="N20" s="11">
        <f t="shared" si="4"/>
        <v>3</v>
      </c>
      <c r="O20" s="10">
        <v>10.9</v>
      </c>
      <c r="P20" s="11">
        <f t="shared" si="5"/>
        <v>9</v>
      </c>
      <c r="Q20" s="10">
        <f t="shared" si="11"/>
        <v>23</v>
      </c>
      <c r="R20" s="11">
        <f t="shared" si="7"/>
        <v>8</v>
      </c>
      <c r="S20" s="91">
        <f t="shared" si="12"/>
        <v>23</v>
      </c>
      <c r="T20" s="11">
        <f t="shared" si="7"/>
        <v>14</v>
      </c>
    </row>
    <row r="21" spans="1:25" ht="30" x14ac:dyDescent="0.35">
      <c r="A21" s="1">
        <v>105</v>
      </c>
      <c r="B21" s="1">
        <v>2014</v>
      </c>
      <c r="C21" t="s">
        <v>231</v>
      </c>
      <c r="D21" t="s">
        <v>232</v>
      </c>
      <c r="E21" t="s">
        <v>103</v>
      </c>
      <c r="F21" s="75">
        <v>0</v>
      </c>
      <c r="G21" s="76">
        <f t="shared" si="0"/>
        <v>9</v>
      </c>
      <c r="H21" s="75">
        <v>0</v>
      </c>
      <c r="I21" s="76">
        <f t="shared" si="1"/>
        <v>9</v>
      </c>
      <c r="J21" s="75">
        <f t="shared" si="10"/>
        <v>0</v>
      </c>
      <c r="K21" s="76">
        <f t="shared" si="3"/>
        <v>9</v>
      </c>
      <c r="L21" s="41"/>
      <c r="M21" s="10">
        <v>11.8</v>
      </c>
      <c r="N21" s="11">
        <f t="shared" si="4"/>
        <v>8</v>
      </c>
      <c r="O21" s="10">
        <v>10.7</v>
      </c>
      <c r="P21" s="11">
        <f t="shared" si="5"/>
        <v>13</v>
      </c>
      <c r="Q21" s="10">
        <f t="shared" si="11"/>
        <v>22.5</v>
      </c>
      <c r="R21" s="11">
        <f t="shared" si="7"/>
        <v>9</v>
      </c>
      <c r="S21" s="91">
        <f t="shared" si="12"/>
        <v>22.5</v>
      </c>
      <c r="T21" s="11">
        <f t="shared" si="7"/>
        <v>16</v>
      </c>
      <c r="U21" s="108" t="s">
        <v>428</v>
      </c>
      <c r="V21" s="108"/>
      <c r="W21" s="108"/>
      <c r="X21" s="7" t="s">
        <v>4</v>
      </c>
    </row>
    <row r="22" spans="1:25" x14ac:dyDescent="0.35">
      <c r="A22" s="1">
        <v>106</v>
      </c>
      <c r="B22" s="1">
        <v>2013</v>
      </c>
      <c r="C22" t="s">
        <v>225</v>
      </c>
      <c r="D22" t="s">
        <v>79</v>
      </c>
      <c r="E22" t="s">
        <v>102</v>
      </c>
      <c r="F22" s="10">
        <v>11.8</v>
      </c>
      <c r="G22" s="11">
        <f t="shared" si="0"/>
        <v>6</v>
      </c>
      <c r="H22" s="10">
        <v>11.65</v>
      </c>
      <c r="I22" s="11">
        <f t="shared" si="1"/>
        <v>3</v>
      </c>
      <c r="J22" s="10">
        <f t="shared" si="10"/>
        <v>23.450000000000003</v>
      </c>
      <c r="K22" s="11">
        <f t="shared" si="3"/>
        <v>5</v>
      </c>
      <c r="L22" s="41"/>
      <c r="M22" s="75">
        <v>0</v>
      </c>
      <c r="N22" s="76">
        <f t="shared" si="4"/>
        <v>14</v>
      </c>
      <c r="O22" s="75">
        <v>0</v>
      </c>
      <c r="P22" s="76">
        <f t="shared" si="5"/>
        <v>14</v>
      </c>
      <c r="Q22" s="75">
        <f t="shared" si="11"/>
        <v>0</v>
      </c>
      <c r="R22" s="76">
        <f t="shared" si="7"/>
        <v>14</v>
      </c>
      <c r="S22" s="91">
        <f t="shared" si="12"/>
        <v>23.450000000000003</v>
      </c>
      <c r="T22" s="11">
        <f t="shared" si="7"/>
        <v>10</v>
      </c>
      <c r="U22" s="11">
        <v>1</v>
      </c>
      <c r="V22" s="10">
        <f>LARGE(S$17:S$20,U22)</f>
        <v>23.75</v>
      </c>
      <c r="W22" s="10"/>
      <c r="X22" s="11"/>
    </row>
    <row r="23" spans="1:25" x14ac:dyDescent="0.35">
      <c r="A23" s="1">
        <v>107</v>
      </c>
      <c r="B23" s="1">
        <v>2014</v>
      </c>
      <c r="C23" t="s">
        <v>234</v>
      </c>
      <c r="D23" t="s">
        <v>83</v>
      </c>
      <c r="E23" t="s">
        <v>102</v>
      </c>
      <c r="F23" s="75">
        <v>0</v>
      </c>
      <c r="G23" s="76">
        <f t="shared" si="0"/>
        <v>9</v>
      </c>
      <c r="H23" s="75">
        <v>0</v>
      </c>
      <c r="I23" s="76">
        <f t="shared" si="1"/>
        <v>9</v>
      </c>
      <c r="J23" s="75">
        <f t="shared" si="10"/>
        <v>0</v>
      </c>
      <c r="K23" s="76">
        <f t="shared" si="3"/>
        <v>9</v>
      </c>
      <c r="L23" s="41"/>
      <c r="M23" s="10">
        <v>12</v>
      </c>
      <c r="N23" s="11">
        <f t="shared" si="4"/>
        <v>4</v>
      </c>
      <c r="O23" s="10">
        <v>11.8</v>
      </c>
      <c r="P23" s="11">
        <f t="shared" si="5"/>
        <v>4</v>
      </c>
      <c r="Q23" s="10">
        <f t="shared" si="11"/>
        <v>23.8</v>
      </c>
      <c r="R23" s="11">
        <f t="shared" si="7"/>
        <v>4</v>
      </c>
      <c r="S23" s="91">
        <f t="shared" si="12"/>
        <v>23.8</v>
      </c>
      <c r="T23" s="11">
        <f t="shared" si="7"/>
        <v>6</v>
      </c>
      <c r="U23" s="11">
        <v>2</v>
      </c>
      <c r="V23" s="10">
        <f t="shared" ref="V23:V24" si="14">LARGE(S$17:S$20,U23)</f>
        <v>23.700000000000003</v>
      </c>
      <c r="W23" s="10"/>
      <c r="X23" s="11"/>
    </row>
    <row r="24" spans="1:25" x14ac:dyDescent="0.35">
      <c r="A24" s="1">
        <v>108</v>
      </c>
      <c r="B24" s="1">
        <v>2014</v>
      </c>
      <c r="C24" t="s">
        <v>107</v>
      </c>
      <c r="D24" t="s">
        <v>235</v>
      </c>
      <c r="E24" t="s">
        <v>68</v>
      </c>
      <c r="F24" s="75">
        <v>0</v>
      </c>
      <c r="G24" s="76">
        <f t="shared" si="0"/>
        <v>9</v>
      </c>
      <c r="H24" s="75">
        <v>0</v>
      </c>
      <c r="I24" s="76">
        <f t="shared" si="1"/>
        <v>9</v>
      </c>
      <c r="J24" s="75">
        <f t="shared" si="10"/>
        <v>0</v>
      </c>
      <c r="K24" s="76">
        <f t="shared" si="3"/>
        <v>9</v>
      </c>
      <c r="L24" s="41"/>
      <c r="M24" s="10">
        <v>11.65</v>
      </c>
      <c r="N24" s="11">
        <f t="shared" si="4"/>
        <v>9</v>
      </c>
      <c r="O24" s="10">
        <v>11.6</v>
      </c>
      <c r="P24" s="11">
        <f t="shared" si="5"/>
        <v>5</v>
      </c>
      <c r="Q24" s="10">
        <f t="shared" si="11"/>
        <v>23.25</v>
      </c>
      <c r="R24" s="11">
        <f t="shared" si="7"/>
        <v>6</v>
      </c>
      <c r="S24" s="91">
        <f t="shared" si="12"/>
        <v>23.25</v>
      </c>
      <c r="T24" s="11">
        <f t="shared" si="7"/>
        <v>11</v>
      </c>
      <c r="U24" s="11">
        <v>3</v>
      </c>
      <c r="V24" s="10">
        <f t="shared" si="14"/>
        <v>23</v>
      </c>
      <c r="W24" s="10">
        <f>SUM(V22:V24)</f>
        <v>70.45</v>
      </c>
      <c r="X24" s="11" t="e">
        <f>RANK(W24,O$10:O$28)</f>
        <v>#N/A</v>
      </c>
    </row>
    <row r="25" spans="1:25" x14ac:dyDescent="0.35">
      <c r="A25" s="1">
        <v>109</v>
      </c>
      <c r="B25" s="1">
        <v>2014</v>
      </c>
      <c r="C25" t="s">
        <v>236</v>
      </c>
      <c r="D25" t="s">
        <v>237</v>
      </c>
      <c r="E25" t="s">
        <v>104</v>
      </c>
      <c r="F25" s="75">
        <v>0</v>
      </c>
      <c r="G25" s="76">
        <f t="shared" si="0"/>
        <v>9</v>
      </c>
      <c r="H25" s="75">
        <v>0</v>
      </c>
      <c r="I25" s="76">
        <f t="shared" si="1"/>
        <v>9</v>
      </c>
      <c r="J25" s="75">
        <f t="shared" si="10"/>
        <v>0</v>
      </c>
      <c r="K25" s="76">
        <f t="shared" si="3"/>
        <v>9</v>
      </c>
      <c r="L25" s="41"/>
      <c r="M25" s="10">
        <v>12.3</v>
      </c>
      <c r="N25" s="11">
        <f t="shared" si="4"/>
        <v>2</v>
      </c>
      <c r="O25" s="10">
        <v>12.85</v>
      </c>
      <c r="P25" s="11">
        <f t="shared" si="5"/>
        <v>1</v>
      </c>
      <c r="Q25" s="10">
        <f t="shared" si="11"/>
        <v>25.15</v>
      </c>
      <c r="R25" s="11">
        <f t="shared" si="7"/>
        <v>1</v>
      </c>
      <c r="S25" s="91">
        <f t="shared" si="12"/>
        <v>25.15</v>
      </c>
      <c r="T25" s="89">
        <f t="shared" si="7"/>
        <v>1</v>
      </c>
    </row>
    <row r="26" spans="1:25" x14ac:dyDescent="0.35">
      <c r="A26" s="1">
        <v>110</v>
      </c>
      <c r="B26" s="1">
        <v>2014</v>
      </c>
      <c r="C26" t="s">
        <v>238</v>
      </c>
      <c r="D26" t="s">
        <v>239</v>
      </c>
      <c r="E26" t="s">
        <v>104</v>
      </c>
      <c r="F26" s="75">
        <v>0</v>
      </c>
      <c r="G26" s="76">
        <f t="shared" si="0"/>
        <v>9</v>
      </c>
      <c r="H26" s="75">
        <v>0</v>
      </c>
      <c r="I26" s="76">
        <f t="shared" si="1"/>
        <v>9</v>
      </c>
      <c r="J26" s="75">
        <f t="shared" si="10"/>
        <v>0</v>
      </c>
      <c r="K26" s="76">
        <f t="shared" si="3"/>
        <v>9</v>
      </c>
      <c r="L26" s="41"/>
      <c r="M26" s="10">
        <v>11.85</v>
      </c>
      <c r="N26" s="11">
        <f t="shared" si="4"/>
        <v>6</v>
      </c>
      <c r="O26" s="10">
        <v>12.35</v>
      </c>
      <c r="P26" s="11">
        <f t="shared" si="5"/>
        <v>3</v>
      </c>
      <c r="Q26" s="10">
        <f t="shared" si="11"/>
        <v>24.2</v>
      </c>
      <c r="R26" s="11">
        <f t="shared" si="7"/>
        <v>3</v>
      </c>
      <c r="S26" s="91">
        <f t="shared" si="12"/>
        <v>24.2</v>
      </c>
      <c r="T26" s="11">
        <f t="shared" si="7"/>
        <v>4</v>
      </c>
    </row>
    <row r="27" spans="1:25" x14ac:dyDescent="0.35">
      <c r="A27" s="1">
        <v>111</v>
      </c>
      <c r="B27" s="1">
        <v>2013</v>
      </c>
      <c r="C27" t="s">
        <v>240</v>
      </c>
      <c r="D27" t="s">
        <v>152</v>
      </c>
      <c r="E27" t="s">
        <v>104</v>
      </c>
      <c r="F27" s="10">
        <v>11.95</v>
      </c>
      <c r="G27" s="11">
        <f t="shared" si="0"/>
        <v>3</v>
      </c>
      <c r="H27" s="10">
        <v>13.1</v>
      </c>
      <c r="I27" s="11">
        <f t="shared" si="1"/>
        <v>1</v>
      </c>
      <c r="J27" s="10">
        <f t="shared" si="10"/>
        <v>25.049999999999997</v>
      </c>
      <c r="K27" s="11">
        <f t="shared" si="3"/>
        <v>1</v>
      </c>
      <c r="L27" s="41"/>
      <c r="M27" s="75">
        <v>0</v>
      </c>
      <c r="N27" s="76">
        <f t="shared" si="4"/>
        <v>14</v>
      </c>
      <c r="O27" s="75">
        <v>0</v>
      </c>
      <c r="P27" s="76">
        <f t="shared" si="5"/>
        <v>14</v>
      </c>
      <c r="Q27" s="75">
        <f t="shared" si="11"/>
        <v>0</v>
      </c>
      <c r="R27" s="76">
        <f t="shared" si="7"/>
        <v>14</v>
      </c>
      <c r="S27" s="91">
        <f t="shared" si="12"/>
        <v>25.049999999999997</v>
      </c>
      <c r="T27" s="98">
        <f t="shared" si="7"/>
        <v>2</v>
      </c>
    </row>
    <row r="28" spans="1:25" x14ac:dyDescent="0.35">
      <c r="A28" s="1">
        <v>112</v>
      </c>
      <c r="B28" s="1">
        <v>2014</v>
      </c>
      <c r="C28" t="s">
        <v>186</v>
      </c>
      <c r="D28" t="s">
        <v>241</v>
      </c>
      <c r="E28" t="s">
        <v>206</v>
      </c>
      <c r="F28" s="75">
        <v>0</v>
      </c>
      <c r="G28" s="76">
        <f t="shared" si="0"/>
        <v>9</v>
      </c>
      <c r="H28" s="75">
        <v>0</v>
      </c>
      <c r="I28" s="76">
        <f t="shared" si="1"/>
        <v>9</v>
      </c>
      <c r="J28" s="75">
        <f t="shared" si="10"/>
        <v>0</v>
      </c>
      <c r="K28" s="76">
        <f t="shared" si="3"/>
        <v>9</v>
      </c>
      <c r="L28" s="41"/>
      <c r="M28" s="10">
        <v>11.85</v>
      </c>
      <c r="N28" s="11">
        <f t="shared" si="4"/>
        <v>6</v>
      </c>
      <c r="O28" s="10">
        <v>11.3</v>
      </c>
      <c r="P28" s="11">
        <f t="shared" si="5"/>
        <v>6</v>
      </c>
      <c r="Q28" s="10">
        <f t="shared" si="11"/>
        <v>23.15</v>
      </c>
      <c r="R28" s="11">
        <f t="shared" si="7"/>
        <v>7</v>
      </c>
      <c r="S28" s="91">
        <f t="shared" si="12"/>
        <v>23.15</v>
      </c>
      <c r="T28" s="11">
        <f t="shared" si="7"/>
        <v>13</v>
      </c>
    </row>
    <row r="29" spans="1:25" x14ac:dyDescent="0.35">
      <c r="A29" s="1">
        <v>54</v>
      </c>
      <c r="B29" s="1">
        <v>2013</v>
      </c>
      <c r="C29" s="92" t="s">
        <v>198</v>
      </c>
      <c r="D29" s="92" t="s">
        <v>199</v>
      </c>
      <c r="E29" s="92" t="s">
        <v>69</v>
      </c>
      <c r="F29" s="75">
        <v>0</v>
      </c>
      <c r="G29" s="76">
        <f>RANK(F29,F$8:F$29)</f>
        <v>9</v>
      </c>
      <c r="H29" s="75">
        <v>0</v>
      </c>
      <c r="I29" s="76">
        <f t="shared" si="1"/>
        <v>9</v>
      </c>
      <c r="J29" s="75">
        <f t="shared" ref="J29" si="15">F29+H29</f>
        <v>0</v>
      </c>
      <c r="K29" s="76">
        <f t="shared" si="3"/>
        <v>9</v>
      </c>
      <c r="L29" s="41"/>
      <c r="M29" s="10">
        <v>11.35</v>
      </c>
      <c r="N29" s="11">
        <f t="shared" si="4"/>
        <v>10</v>
      </c>
      <c r="O29" s="10">
        <v>10.8</v>
      </c>
      <c r="P29" s="11">
        <f t="shared" si="5"/>
        <v>12</v>
      </c>
      <c r="Q29" s="10">
        <f t="shared" ref="Q29" si="16">M29+O29</f>
        <v>22.15</v>
      </c>
      <c r="R29" s="11">
        <f t="shared" si="7"/>
        <v>11</v>
      </c>
      <c r="S29" s="91">
        <f t="shared" ref="S29" si="17">J29+Q29</f>
        <v>22.15</v>
      </c>
      <c r="T29" s="11">
        <f t="shared" si="7"/>
        <v>18</v>
      </c>
    </row>
  </sheetData>
  <mergeCells count="10">
    <mergeCell ref="U8:W8"/>
    <mergeCell ref="B1:O1"/>
    <mergeCell ref="U15:W15"/>
    <mergeCell ref="U21:W21"/>
    <mergeCell ref="C2:P2"/>
    <mergeCell ref="C4:P4"/>
    <mergeCell ref="C7:D7"/>
    <mergeCell ref="U7:W7"/>
    <mergeCell ref="F6:K6"/>
    <mergeCell ref="M6:Q6"/>
  </mergeCells>
  <conditionalFormatting sqref="M8:M11 O8:O11 Q8:Q11 F12:F14 H12:H14 J12:J14 M15 O15 Q15 F16:F17 H16:H17 J16:J17 M18 O18 Q18 F19 H19 J19 M20:M21 O20:O21 Q20:Q21 F22 H22 J22 M23:M26 O23:O26 Q23:Q26 F27 H27 J27 M28:M29 O28:O29 Q28:Q29">
    <cfRule type="expression" dxfId="164" priority="1" stopIfTrue="1">
      <formula>G8=4</formula>
    </cfRule>
    <cfRule type="expression" dxfId="163" priority="2" stopIfTrue="1">
      <formula>G8=5</formula>
    </cfRule>
    <cfRule type="expression" dxfId="162" priority="3" stopIfTrue="1">
      <formula>G8=6</formula>
    </cfRule>
    <cfRule type="expression" dxfId="161" priority="13" stopIfTrue="1">
      <formula>G8=3</formula>
    </cfRule>
    <cfRule type="expression" dxfId="160" priority="14" stopIfTrue="1">
      <formula>G8=2</formula>
    </cfRule>
    <cfRule type="expression" dxfId="159" priority="15" stopIfTrue="1">
      <formula>G8=1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topLeftCell="A11" zoomScale="150" zoomScaleNormal="150" workbookViewId="0">
      <selection activeCell="J16" sqref="J16"/>
    </sheetView>
  </sheetViews>
  <sheetFormatPr defaultColWidth="9" defaultRowHeight="14.5" x14ac:dyDescent="0.35"/>
  <cols>
    <col min="1" max="1" width="4.81640625" style="16" customWidth="1"/>
    <col min="2" max="2" width="9.453125" style="9" customWidth="1"/>
    <col min="3" max="3" width="15.81640625" style="16" customWidth="1"/>
    <col min="4" max="4" width="27.1796875" style="9" customWidth="1"/>
    <col min="5" max="5" width="9.36328125" style="16" customWidth="1"/>
    <col min="6" max="6" width="4.6328125" style="35" customWidth="1"/>
    <col min="7" max="7" width="9.36328125" style="16" customWidth="1"/>
    <col min="8" max="8" width="4.6328125" style="16" customWidth="1"/>
    <col min="9" max="9" width="10.6328125" style="16" customWidth="1"/>
    <col min="10" max="10" width="4.6328125" style="16" customWidth="1"/>
    <col min="11" max="11" width="1.6328125" style="16" customWidth="1"/>
    <col min="12" max="12" width="4.6328125" style="11" customWidth="1"/>
    <col min="13" max="13" width="9.36328125" style="16" customWidth="1"/>
    <col min="14" max="14" width="8" style="16" customWidth="1"/>
    <col min="15" max="15" width="4.6328125" style="16" customWidth="1"/>
    <col min="16" max="16384" width="9" style="16"/>
  </cols>
  <sheetData>
    <row r="1" spans="1:17" ht="21" x14ac:dyDescent="0.35">
      <c r="B1" s="109" t="str">
        <f>'U8 Inter'!B1:O1</f>
        <v>General Gymnastics - Floor and Vault Competition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7" ht="21" x14ac:dyDescent="0.35">
      <c r="B2" s="110" t="s">
        <v>13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7" ht="9.75" customHeight="1" x14ac:dyDescent="0.35">
      <c r="B3" s="34"/>
    </row>
    <row r="4" spans="1:17" x14ac:dyDescent="0.3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7" ht="12.75" customHeight="1" x14ac:dyDescent="0.35">
      <c r="B5" s="34"/>
      <c r="K5" s="41"/>
    </row>
    <row r="6" spans="1:17" ht="30" x14ac:dyDescent="0.35">
      <c r="A6" s="16" t="s">
        <v>242</v>
      </c>
      <c r="B6" s="114" t="s">
        <v>32</v>
      </c>
      <c r="C6" s="114"/>
      <c r="D6" s="5" t="s">
        <v>2</v>
      </c>
      <c r="E6" s="6" t="s">
        <v>3</v>
      </c>
      <c r="F6" s="7" t="s">
        <v>4</v>
      </c>
      <c r="G6" s="6" t="s">
        <v>5</v>
      </c>
      <c r="H6" s="7" t="s">
        <v>4</v>
      </c>
      <c r="I6" s="8" t="s">
        <v>6</v>
      </c>
      <c r="J6" s="7" t="s">
        <v>4</v>
      </c>
      <c r="K6" s="41"/>
      <c r="L6" s="108" t="s">
        <v>27</v>
      </c>
      <c r="M6" s="108"/>
      <c r="N6" s="108"/>
      <c r="O6" s="21"/>
    </row>
    <row r="7" spans="1:17" ht="25" customHeight="1" x14ac:dyDescent="0.35">
      <c r="A7" s="1">
        <v>114</v>
      </c>
      <c r="B7" t="s">
        <v>243</v>
      </c>
      <c r="C7" t="s">
        <v>244</v>
      </c>
      <c r="D7" t="s">
        <v>268</v>
      </c>
      <c r="E7" s="10">
        <v>12.15</v>
      </c>
      <c r="F7" s="11">
        <f t="shared" ref="F7:F20" si="0">RANK(E7,E$7:E$21)</f>
        <v>6</v>
      </c>
      <c r="G7" s="10">
        <v>11.8</v>
      </c>
      <c r="H7" s="11">
        <f t="shared" ref="H7:H21" si="1">RANK(G7,G$7:G$21)</f>
        <v>13</v>
      </c>
      <c r="I7" s="10">
        <f t="shared" ref="I7" si="2">E7+G7</f>
        <v>23.950000000000003</v>
      </c>
      <c r="J7" s="11">
        <v>0</v>
      </c>
      <c r="K7" s="41"/>
      <c r="L7" s="108" t="s">
        <v>430</v>
      </c>
      <c r="M7" s="108"/>
      <c r="N7" s="108"/>
      <c r="O7" s="7" t="s">
        <v>4</v>
      </c>
    </row>
    <row r="8" spans="1:17" ht="25" customHeight="1" x14ac:dyDescent="0.35">
      <c r="A8" s="1">
        <v>115</v>
      </c>
      <c r="B8" t="s">
        <v>245</v>
      </c>
      <c r="C8" t="s">
        <v>246</v>
      </c>
      <c r="D8" t="s">
        <v>268</v>
      </c>
      <c r="E8" s="10">
        <v>12.2</v>
      </c>
      <c r="F8" s="11">
        <f t="shared" si="0"/>
        <v>4</v>
      </c>
      <c r="G8" s="10">
        <v>13.15</v>
      </c>
      <c r="H8" s="11">
        <f t="shared" si="1"/>
        <v>3</v>
      </c>
      <c r="I8" s="10">
        <f t="shared" ref="I8:I21" si="3">E8+G8</f>
        <v>25.35</v>
      </c>
      <c r="J8" s="90">
        <v>0</v>
      </c>
      <c r="K8" s="41"/>
      <c r="L8" s="11">
        <v>1</v>
      </c>
      <c r="M8" s="10">
        <f>LARGE(I$7:I$10,L8)</f>
        <v>25.35</v>
      </c>
      <c r="N8" s="10"/>
      <c r="O8" s="11"/>
    </row>
    <row r="9" spans="1:17" ht="19.5" customHeight="1" x14ac:dyDescent="0.35">
      <c r="A9" s="1">
        <v>116</v>
      </c>
      <c r="B9" t="s">
        <v>247</v>
      </c>
      <c r="C9" t="s">
        <v>248</v>
      </c>
      <c r="D9" t="s">
        <v>268</v>
      </c>
      <c r="E9" s="10">
        <v>12.15</v>
      </c>
      <c r="F9" s="11">
        <f t="shared" si="0"/>
        <v>6</v>
      </c>
      <c r="G9" s="10">
        <v>13</v>
      </c>
      <c r="H9" s="11">
        <f t="shared" si="1"/>
        <v>4</v>
      </c>
      <c r="I9" s="10">
        <f t="shared" si="3"/>
        <v>25.15</v>
      </c>
      <c r="J9" s="11">
        <v>0</v>
      </c>
      <c r="K9" s="44"/>
      <c r="L9" s="11">
        <v>2</v>
      </c>
      <c r="M9" s="10">
        <f t="shared" ref="M9:M10" si="4">LARGE(I$7:I$10,L9)</f>
        <v>25.15</v>
      </c>
      <c r="N9" s="10"/>
      <c r="O9" s="11"/>
    </row>
    <row r="10" spans="1:17" ht="24" customHeight="1" x14ac:dyDescent="0.35">
      <c r="A10" s="1">
        <v>117</v>
      </c>
      <c r="B10" t="s">
        <v>249</v>
      </c>
      <c r="C10" t="s">
        <v>250</v>
      </c>
      <c r="D10" t="s">
        <v>268</v>
      </c>
      <c r="E10" s="10">
        <v>11.9</v>
      </c>
      <c r="F10" s="11">
        <f t="shared" si="0"/>
        <v>13</v>
      </c>
      <c r="G10" s="10">
        <v>11.8</v>
      </c>
      <c r="H10" s="11">
        <f t="shared" si="1"/>
        <v>13</v>
      </c>
      <c r="I10" s="10">
        <f t="shared" si="3"/>
        <v>23.700000000000003</v>
      </c>
      <c r="J10" s="11">
        <v>0</v>
      </c>
      <c r="K10" s="44"/>
      <c r="L10" s="11">
        <v>3</v>
      </c>
      <c r="M10" s="10">
        <f t="shared" si="4"/>
        <v>23.950000000000003</v>
      </c>
      <c r="N10" s="10">
        <f>SUM(M8:M10)</f>
        <v>74.45</v>
      </c>
      <c r="O10" s="11">
        <f>RANK(N10,N$9:N$27)</f>
        <v>2</v>
      </c>
    </row>
    <row r="11" spans="1:17" ht="20.25" customHeight="1" x14ac:dyDescent="0.35">
      <c r="A11" s="1">
        <v>118</v>
      </c>
      <c r="B11" t="s">
        <v>251</v>
      </c>
      <c r="C11" t="s">
        <v>252</v>
      </c>
      <c r="D11" t="s">
        <v>233</v>
      </c>
      <c r="E11" s="10">
        <v>11</v>
      </c>
      <c r="F11" s="11">
        <f t="shared" si="0"/>
        <v>15</v>
      </c>
      <c r="G11" s="10">
        <v>11.7</v>
      </c>
      <c r="H11" s="11">
        <f t="shared" si="1"/>
        <v>15</v>
      </c>
      <c r="I11" s="10">
        <f t="shared" si="3"/>
        <v>22.7</v>
      </c>
      <c r="J11" s="11">
        <f>RANK(I11,I$11:I$21)</f>
        <v>11</v>
      </c>
      <c r="K11" s="44"/>
      <c r="L11" s="42"/>
      <c r="M11" s="40"/>
      <c r="N11" s="40"/>
      <c r="O11" s="40"/>
    </row>
    <row r="12" spans="1:17" ht="20.25" customHeight="1" x14ac:dyDescent="0.35">
      <c r="A12" s="1">
        <v>119</v>
      </c>
      <c r="B12" t="s">
        <v>253</v>
      </c>
      <c r="C12" t="s">
        <v>254</v>
      </c>
      <c r="D12" t="s">
        <v>233</v>
      </c>
      <c r="E12" s="10">
        <v>12.15</v>
      </c>
      <c r="F12" s="11">
        <f t="shared" si="0"/>
        <v>6</v>
      </c>
      <c r="G12" s="10">
        <v>12.35</v>
      </c>
      <c r="H12" s="11">
        <f t="shared" si="1"/>
        <v>8</v>
      </c>
      <c r="I12" s="10">
        <f t="shared" si="3"/>
        <v>24.5</v>
      </c>
      <c r="J12" s="11">
        <f t="shared" ref="J12:J21" si="5">RANK(I12,I$11:I$21)</f>
        <v>7</v>
      </c>
      <c r="K12" s="44"/>
      <c r="L12" s="108" t="s">
        <v>429</v>
      </c>
      <c r="M12" s="108"/>
      <c r="N12" s="108"/>
      <c r="O12" s="7" t="s">
        <v>4</v>
      </c>
    </row>
    <row r="13" spans="1:17" ht="19.5" customHeight="1" x14ac:dyDescent="0.35">
      <c r="A13" s="1">
        <v>120</v>
      </c>
      <c r="B13" t="s">
        <v>38</v>
      </c>
      <c r="C13" t="s">
        <v>255</v>
      </c>
      <c r="D13" t="s">
        <v>233</v>
      </c>
      <c r="E13" s="10">
        <v>12.15</v>
      </c>
      <c r="F13" s="11">
        <f t="shared" si="0"/>
        <v>6</v>
      </c>
      <c r="G13" s="10">
        <v>11.9</v>
      </c>
      <c r="H13" s="11">
        <f t="shared" si="1"/>
        <v>12</v>
      </c>
      <c r="I13" s="10">
        <f t="shared" si="3"/>
        <v>24.05</v>
      </c>
      <c r="J13" s="11">
        <f t="shared" si="5"/>
        <v>9</v>
      </c>
      <c r="K13" s="44"/>
      <c r="L13" s="11">
        <v>1</v>
      </c>
      <c r="M13" s="10">
        <f>LARGE(I$11:I$14,L13)</f>
        <v>24.5</v>
      </c>
      <c r="N13" s="10"/>
      <c r="O13" s="11"/>
    </row>
    <row r="14" spans="1:17" ht="18.75" customHeight="1" x14ac:dyDescent="0.35">
      <c r="A14" s="1">
        <v>121</v>
      </c>
      <c r="B14" s="63" t="s">
        <v>170</v>
      </c>
      <c r="C14" s="63" t="s">
        <v>419</v>
      </c>
      <c r="D14" s="63" t="s">
        <v>233</v>
      </c>
      <c r="E14" s="10">
        <v>11.95</v>
      </c>
      <c r="F14" s="11">
        <f t="shared" si="0"/>
        <v>12</v>
      </c>
      <c r="G14" s="10">
        <v>12.1</v>
      </c>
      <c r="H14" s="11">
        <f t="shared" si="1"/>
        <v>11</v>
      </c>
      <c r="I14" s="10">
        <f t="shared" si="3"/>
        <v>24.049999999999997</v>
      </c>
      <c r="J14" s="11">
        <f t="shared" si="5"/>
        <v>10</v>
      </c>
      <c r="K14" s="44"/>
      <c r="L14" s="11">
        <v>2</v>
      </c>
      <c r="M14" s="10">
        <f t="shared" ref="M14:M15" si="6">LARGE(I$11:I$14,L14)</f>
        <v>24.05</v>
      </c>
      <c r="N14" s="10"/>
      <c r="O14" s="11"/>
      <c r="Q14" s="16" t="s">
        <v>26</v>
      </c>
    </row>
    <row r="15" spans="1:17" ht="18" customHeight="1" x14ac:dyDescent="0.35">
      <c r="A15" s="1">
        <v>122</v>
      </c>
      <c r="B15" t="s">
        <v>181</v>
      </c>
      <c r="C15" t="s">
        <v>256</v>
      </c>
      <c r="D15" t="s">
        <v>125</v>
      </c>
      <c r="E15" s="10">
        <v>12.2</v>
      </c>
      <c r="F15" s="11">
        <f t="shared" si="0"/>
        <v>4</v>
      </c>
      <c r="G15" s="10">
        <v>13</v>
      </c>
      <c r="H15" s="11">
        <f t="shared" si="1"/>
        <v>4</v>
      </c>
      <c r="I15" s="10">
        <f t="shared" si="3"/>
        <v>25.2</v>
      </c>
      <c r="J15" s="11">
        <f t="shared" si="5"/>
        <v>3</v>
      </c>
      <c r="K15" s="44"/>
      <c r="L15" s="11">
        <v>3</v>
      </c>
      <c r="M15" s="10">
        <f t="shared" si="6"/>
        <v>24.049999999999997</v>
      </c>
      <c r="N15" s="10">
        <f>SUM(M13:M15)</f>
        <v>72.599999999999994</v>
      </c>
      <c r="O15" s="11">
        <f>RANK(N15,N$9:N$27)</f>
        <v>3</v>
      </c>
    </row>
    <row r="16" spans="1:17" ht="18.75" customHeight="1" x14ac:dyDescent="0.35">
      <c r="A16" s="1">
        <v>123</v>
      </c>
      <c r="B16" t="s">
        <v>127</v>
      </c>
      <c r="C16" t="s">
        <v>257</v>
      </c>
      <c r="D16" t="s">
        <v>125</v>
      </c>
      <c r="E16" s="10">
        <v>12.65</v>
      </c>
      <c r="F16" s="11">
        <f t="shared" si="0"/>
        <v>1</v>
      </c>
      <c r="G16" s="10">
        <v>13.2</v>
      </c>
      <c r="H16" s="11">
        <f t="shared" si="1"/>
        <v>1</v>
      </c>
      <c r="I16" s="10">
        <f t="shared" si="3"/>
        <v>25.85</v>
      </c>
      <c r="J16" s="89">
        <f t="shared" si="5"/>
        <v>1</v>
      </c>
      <c r="K16" s="44"/>
    </row>
    <row r="17" spans="1:15" ht="30" x14ac:dyDescent="0.35">
      <c r="A17" s="1">
        <v>124</v>
      </c>
      <c r="B17" t="s">
        <v>258</v>
      </c>
      <c r="C17" t="s">
        <v>259</v>
      </c>
      <c r="D17" t="s">
        <v>125</v>
      </c>
      <c r="E17" s="10">
        <v>11.75</v>
      </c>
      <c r="F17" s="11">
        <f t="shared" si="0"/>
        <v>14</v>
      </c>
      <c r="G17" s="10">
        <v>12.55</v>
      </c>
      <c r="H17" s="11">
        <f t="shared" si="1"/>
        <v>7</v>
      </c>
      <c r="I17" s="10">
        <f t="shared" si="3"/>
        <v>24.3</v>
      </c>
      <c r="J17" s="11">
        <f t="shared" si="5"/>
        <v>8</v>
      </c>
      <c r="K17" s="44"/>
      <c r="L17" s="108" t="s">
        <v>126</v>
      </c>
      <c r="M17" s="108"/>
      <c r="N17" s="108"/>
      <c r="O17" s="7" t="s">
        <v>4</v>
      </c>
    </row>
    <row r="18" spans="1:15" x14ac:dyDescent="0.35">
      <c r="A18" s="1">
        <v>125</v>
      </c>
      <c r="B18" t="s">
        <v>260</v>
      </c>
      <c r="C18" t="s">
        <v>261</v>
      </c>
      <c r="D18" t="s">
        <v>125</v>
      </c>
      <c r="E18" s="10">
        <v>12.05</v>
      </c>
      <c r="F18" s="11">
        <f t="shared" si="0"/>
        <v>10</v>
      </c>
      <c r="G18" s="10">
        <v>13.2</v>
      </c>
      <c r="H18" s="11">
        <f t="shared" si="1"/>
        <v>1</v>
      </c>
      <c r="I18" s="10">
        <f t="shared" si="3"/>
        <v>25.25</v>
      </c>
      <c r="J18" s="90">
        <f t="shared" si="5"/>
        <v>2</v>
      </c>
      <c r="K18" s="44"/>
      <c r="L18" s="11">
        <v>1</v>
      </c>
      <c r="M18" s="10">
        <f>LARGE(I$15:I$18,L18)</f>
        <v>25.85</v>
      </c>
      <c r="N18" s="10"/>
      <c r="O18" s="11"/>
    </row>
    <row r="19" spans="1:15" x14ac:dyDescent="0.35">
      <c r="A19" s="1">
        <v>126</v>
      </c>
      <c r="B19" t="s">
        <v>262</v>
      </c>
      <c r="C19" t="s">
        <v>263</v>
      </c>
      <c r="D19" t="s">
        <v>104</v>
      </c>
      <c r="E19" s="10">
        <v>12.5</v>
      </c>
      <c r="F19" s="11">
        <f t="shared" si="0"/>
        <v>3</v>
      </c>
      <c r="G19" s="10">
        <v>12.3</v>
      </c>
      <c r="H19" s="11">
        <f t="shared" si="1"/>
        <v>9</v>
      </c>
      <c r="I19" s="10">
        <f t="shared" si="3"/>
        <v>24.8</v>
      </c>
      <c r="J19" s="11">
        <f t="shared" si="5"/>
        <v>5</v>
      </c>
      <c r="K19" s="44"/>
      <c r="L19" s="11">
        <v>2</v>
      </c>
      <c r="M19" s="10">
        <f t="shared" ref="M19:M20" si="7">LARGE(I$15:I$18,L19)</f>
        <v>25.25</v>
      </c>
      <c r="N19" s="10"/>
      <c r="O19" s="11"/>
    </row>
    <row r="20" spans="1:15" x14ac:dyDescent="0.35">
      <c r="A20" s="1">
        <v>127</v>
      </c>
      <c r="B20" t="s">
        <v>264</v>
      </c>
      <c r="C20" t="s">
        <v>265</v>
      </c>
      <c r="D20" t="s">
        <v>104</v>
      </c>
      <c r="E20" s="10">
        <v>12.05</v>
      </c>
      <c r="F20" s="11">
        <f t="shared" si="0"/>
        <v>10</v>
      </c>
      <c r="G20" s="10">
        <v>12.85</v>
      </c>
      <c r="H20" s="11">
        <f t="shared" si="1"/>
        <v>6</v>
      </c>
      <c r="I20" s="10">
        <f t="shared" si="3"/>
        <v>24.9</v>
      </c>
      <c r="J20" s="11">
        <f t="shared" si="5"/>
        <v>4</v>
      </c>
      <c r="K20" s="44"/>
      <c r="L20" s="11">
        <v>3</v>
      </c>
      <c r="M20" s="10">
        <f t="shared" si="7"/>
        <v>25.2</v>
      </c>
      <c r="N20" s="10">
        <f>SUM(M18:M20)</f>
        <v>76.3</v>
      </c>
      <c r="O20" s="11">
        <f>RANK(N20,N$9:N$27)</f>
        <v>1</v>
      </c>
    </row>
    <row r="21" spans="1:15" x14ac:dyDescent="0.35">
      <c r="A21" s="1">
        <v>128</v>
      </c>
      <c r="B21" t="s">
        <v>266</v>
      </c>
      <c r="C21" t="s">
        <v>267</v>
      </c>
      <c r="D21" t="s">
        <v>206</v>
      </c>
      <c r="E21" s="10">
        <v>12.55</v>
      </c>
      <c r="F21" s="11">
        <f>RANK(E21,E$7:E$21)</f>
        <v>2</v>
      </c>
      <c r="G21" s="10">
        <v>12.25</v>
      </c>
      <c r="H21" s="11">
        <f t="shared" si="1"/>
        <v>10</v>
      </c>
      <c r="I21" s="10">
        <f t="shared" si="3"/>
        <v>24.8</v>
      </c>
      <c r="J21" s="11">
        <f t="shared" si="5"/>
        <v>5</v>
      </c>
      <c r="K21" s="44"/>
    </row>
  </sheetData>
  <sheetProtection selectLockedCells="1" selectUnlockedCells="1"/>
  <mergeCells count="8">
    <mergeCell ref="L17:N17"/>
    <mergeCell ref="L12:N12"/>
    <mergeCell ref="B1:O1"/>
    <mergeCell ref="B2:O2"/>
    <mergeCell ref="B4:O4"/>
    <mergeCell ref="L6:N6"/>
    <mergeCell ref="L7:N7"/>
    <mergeCell ref="B6:C6"/>
  </mergeCells>
  <conditionalFormatting sqref="E7:E21">
    <cfRule type="expression" dxfId="158" priority="7" stopIfTrue="1">
      <formula>F7=4</formula>
    </cfRule>
    <cfRule type="expression" dxfId="157" priority="8" stopIfTrue="1">
      <formula>F7=5</formula>
    </cfRule>
    <cfRule type="expression" dxfId="156" priority="9" stopIfTrue="1">
      <formula>F7=6</formula>
    </cfRule>
    <cfRule type="expression" dxfId="155" priority="16" stopIfTrue="1">
      <formula>F7=3</formula>
    </cfRule>
    <cfRule type="expression" dxfId="154" priority="17" stopIfTrue="1">
      <formula>F7=2</formula>
    </cfRule>
    <cfRule type="expression" dxfId="153" priority="18" stopIfTrue="1">
      <formula>F7=1</formula>
    </cfRule>
  </conditionalFormatting>
  <conditionalFormatting sqref="G7:G21">
    <cfRule type="expression" dxfId="152" priority="4" stopIfTrue="1">
      <formula>H7=4</formula>
    </cfRule>
    <cfRule type="expression" dxfId="151" priority="5" stopIfTrue="1">
      <formula>H7=5</formula>
    </cfRule>
    <cfRule type="expression" dxfId="150" priority="6" stopIfTrue="1">
      <formula>H7=6</formula>
    </cfRule>
    <cfRule type="expression" dxfId="149" priority="13" stopIfTrue="1">
      <formula>H7=3</formula>
    </cfRule>
    <cfRule type="expression" dxfId="148" priority="14" stopIfTrue="1">
      <formula>H7=2</formula>
    </cfRule>
    <cfRule type="expression" dxfId="147" priority="15" stopIfTrue="1">
      <formula>H7=1</formula>
    </cfRule>
  </conditionalFormatting>
  <conditionalFormatting sqref="I7:I21">
    <cfRule type="expression" dxfId="146" priority="1" stopIfTrue="1">
      <formula>J7=4</formula>
    </cfRule>
    <cfRule type="expression" dxfId="145" priority="2" stopIfTrue="1">
      <formula>J7=5</formula>
    </cfRule>
    <cfRule type="expression" dxfId="144" priority="3" stopIfTrue="1">
      <formula>J7=6</formula>
    </cfRule>
    <cfRule type="expression" dxfId="143" priority="10" stopIfTrue="1">
      <formula>J7=3</formula>
    </cfRule>
    <cfRule type="expression" dxfId="142" priority="11" stopIfTrue="1">
      <formula>J7=2</formula>
    </cfRule>
    <cfRule type="expression" dxfId="141" priority="12" stopIfTrue="1">
      <formula>J7=1</formula>
    </cfRule>
  </conditionalFormatting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U8 Intro</vt:lpstr>
      <vt:lpstr>U8 Inter</vt:lpstr>
      <vt:lpstr>U8 Advanced</vt:lpstr>
      <vt:lpstr>U8 Adv+</vt:lpstr>
      <vt:lpstr>U8 Adv</vt:lpstr>
      <vt:lpstr>U10 Intro</vt:lpstr>
      <vt:lpstr>U10 Inter</vt:lpstr>
      <vt:lpstr>U10 Advanced</vt:lpstr>
      <vt:lpstr>U10 Adv +</vt:lpstr>
      <vt:lpstr>U12 Intro</vt:lpstr>
      <vt:lpstr>U12 Inter</vt:lpstr>
      <vt:lpstr>U12 Adv</vt:lpstr>
      <vt:lpstr>U12 Adv +</vt:lpstr>
      <vt:lpstr>13+Inter</vt:lpstr>
      <vt:lpstr>13+ Adv</vt:lpstr>
      <vt:lpstr>13+ Adv +</vt:lpstr>
      <vt:lpstr>16+</vt:lpstr>
      <vt:lpstr>Sheet1</vt:lpstr>
      <vt:lpstr>'U8 Inter'!Excel_BuiltIn__FilterDatabase</vt:lpstr>
      <vt:lpstr>'13+ Adv'!Print_Area</vt:lpstr>
      <vt:lpstr>'13+ Adv +'!Print_Area</vt:lpstr>
      <vt:lpstr>'13+Inter'!Print_Area</vt:lpstr>
      <vt:lpstr>'U10 Adv +'!Print_Area</vt:lpstr>
      <vt:lpstr>'U10 Inter'!Print_Area</vt:lpstr>
      <vt:lpstr>'U10 Intro'!Print_Area</vt:lpstr>
      <vt:lpstr>'U12 Adv'!Print_Area</vt:lpstr>
      <vt:lpstr>'U12 Adv +'!Print_Area</vt:lpstr>
      <vt:lpstr>'U12 Inter'!Print_Area</vt:lpstr>
      <vt:lpstr>'U12 Intro'!Print_Area</vt:lpstr>
      <vt:lpstr>'U8 Adv'!Print_Area</vt:lpstr>
      <vt:lpstr>'U8 Inter'!Print_Area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Revell</dc:creator>
  <cp:lastModifiedBy>Lisa Davis</cp:lastModifiedBy>
  <cp:lastPrinted>2022-04-24T14:12:21Z</cp:lastPrinted>
  <dcterms:created xsi:type="dcterms:W3CDTF">2021-10-19T21:53:01Z</dcterms:created>
  <dcterms:modified xsi:type="dcterms:W3CDTF">2023-04-27T10:32:18Z</dcterms:modified>
</cp:coreProperties>
</file>