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740" firstSheet="6" activeTab="14"/>
  </bookViews>
  <sheets>
    <sheet name="U8 Intro" sheetId="1" r:id="rId1"/>
    <sheet name="U8 Inter" sheetId="2" r:id="rId2"/>
    <sheet name="U8 Adv" sheetId="3" r:id="rId3"/>
    <sheet name="U8 Adv +" sheetId="4" r:id="rId4"/>
    <sheet name="U10 intro" sheetId="5" r:id="rId5"/>
    <sheet name="U10 Inter" sheetId="6" r:id="rId6"/>
    <sheet name="U10 Adv " sheetId="7" r:id="rId7"/>
    <sheet name="U10 Adv +" sheetId="8" r:id="rId8"/>
    <sheet name="U12 Intro" sheetId="9" r:id="rId9"/>
    <sheet name="U12 Inter" sheetId="10" r:id="rId10"/>
    <sheet name="13+ Inter" sheetId="11" r:id="rId11"/>
    <sheet name="U12 Adv" sheetId="12" r:id="rId12"/>
    <sheet name="U12 Adv +" sheetId="13" r:id="rId13"/>
    <sheet name="13+ Adv" sheetId="14" r:id="rId14"/>
    <sheet name="13+ Adv +" sheetId="15" r:id="rId15"/>
    <sheet name="Sheet1" sheetId="16" r:id="rId16"/>
  </sheets>
  <definedNames>
    <definedName name="_xlfn._FV" hidden="1">#NAME?</definedName>
    <definedName name="_xlfn.SINGLE" hidden="1">#NAME?</definedName>
    <definedName name="_xlnm.Print_Area" localSheetId="13">'13+ Adv'!$A$1:$N$31</definedName>
    <definedName name="_xlnm.Print_Area" localSheetId="14">'13+ Adv +'!$A$1:$N$17</definedName>
    <definedName name="_xlnm.Print_Area" localSheetId="10">'13+ Inter'!$A$1:$N$23</definedName>
    <definedName name="_xlnm.Print_Area" localSheetId="6">'U10 Adv '!$A$1:$W$48</definedName>
    <definedName name="_xlnm.Print_Area" localSheetId="7">'U10 Adv +'!$A$1:$N$26</definedName>
    <definedName name="_xlnm.Print_Area" localSheetId="5">'U10 Inter'!$A$1:$K$15</definedName>
    <definedName name="_xlnm.Print_Area" localSheetId="4">'U10 intro'!$A$1:$N$11</definedName>
    <definedName name="_xlnm.Print_Area" localSheetId="11">'U12 Adv'!$A$1:$N$15</definedName>
    <definedName name="_xlnm.Print_Area" localSheetId="12">'U12 Adv +'!$A$1:$N$14</definedName>
    <definedName name="_xlnm.Print_Area" localSheetId="9">'U12 Inter'!$A$1:$M$29</definedName>
    <definedName name="_xlnm.Print_Area" localSheetId="8">'U12 Intro'!$A$1:$N$7</definedName>
    <definedName name="_xlnm.Print_Area" localSheetId="2">'U8 Adv'!$A$1:$N$19</definedName>
    <definedName name="_xlnm.Print_Area" localSheetId="3">'U8 Adv +'!$A$1:$N$19</definedName>
    <definedName name="_xlnm.Print_Area" localSheetId="1">'U8 Inter'!$A$1:$N$28</definedName>
    <definedName name="_xlnm.Print_Area" localSheetId="0">'U8 Intro'!$A$1:$N$10</definedName>
  </definedNames>
  <calcPr fullCalcOnLoad="1"/>
</workbook>
</file>

<file path=xl/comments15.xml><?xml version="1.0" encoding="utf-8"?>
<comments xmlns="http://schemas.openxmlformats.org/spreadsheetml/2006/main">
  <authors>
    <author>Lisa Davis</author>
  </authors>
  <commentList>
    <comment ref="Q14" authorId="0">
      <text>
        <r>
          <rPr>
            <b/>
            <sz val="9"/>
            <rFont val="Tahoma"/>
            <family val="0"/>
          </rPr>
          <t>Lisa Davis: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<sst xmlns="http://schemas.openxmlformats.org/spreadsheetml/2006/main" count="504" uniqueCount="192">
  <si>
    <t>Floor</t>
  </si>
  <si>
    <t>Vault</t>
  </si>
  <si>
    <t>Total</t>
  </si>
  <si>
    <t>Rank</t>
  </si>
  <si>
    <t>Club</t>
  </si>
  <si>
    <t xml:space="preserve">Team </t>
  </si>
  <si>
    <t>General Gymnastics - Floor and Vault Competition</t>
  </si>
  <si>
    <t>Under 8 - Intermediate</t>
  </si>
  <si>
    <t>Under 8 - Advanced</t>
  </si>
  <si>
    <t>Under 8 - Advanced Plus</t>
  </si>
  <si>
    <t>Under 10 - Introductory</t>
  </si>
  <si>
    <t>Under 10 - Intermediate</t>
  </si>
  <si>
    <t>Under 10 - Advanced</t>
  </si>
  <si>
    <t>Under 10 - Advanced Plus</t>
  </si>
  <si>
    <t>Under 12 - Intermediate</t>
  </si>
  <si>
    <t>Under 12 - Introductory</t>
  </si>
  <si>
    <t>Under 12 - Advanced</t>
  </si>
  <si>
    <t>13 and over - Advanced Plus</t>
  </si>
  <si>
    <t>Under 12 - Advanced Plus</t>
  </si>
  <si>
    <t>13 and Over - Advanced</t>
  </si>
  <si>
    <t>Under 8 - Introductory</t>
  </si>
  <si>
    <t>Team Comp</t>
  </si>
  <si>
    <t>Temple Newsam</t>
  </si>
  <si>
    <t>Gymmagic</t>
  </si>
  <si>
    <t>Rachel Cliff</t>
  </si>
  <si>
    <t>Skye Hodgson</t>
  </si>
  <si>
    <t>2012/2011</t>
  </si>
  <si>
    <t>Aireborough</t>
  </si>
  <si>
    <t>Lily Richards</t>
  </si>
  <si>
    <t>Eva Whitaker</t>
  </si>
  <si>
    <t>Amelia Gledhill</t>
  </si>
  <si>
    <t>Laurel Barratt</t>
  </si>
  <si>
    <t>Jessica Prideaux</t>
  </si>
  <si>
    <t>Lola Spencer</t>
  </si>
  <si>
    <t>Alice Ledger</t>
  </si>
  <si>
    <t>Casey-Leigh Rothery</t>
  </si>
  <si>
    <t>Chloe Henshaw</t>
  </si>
  <si>
    <t>Samantha Slater</t>
  </si>
  <si>
    <t>Sophia Liburd</t>
  </si>
  <si>
    <t>Amber Marshall</t>
  </si>
  <si>
    <t xml:space="preserve">Aireborough </t>
  </si>
  <si>
    <t>Maddie Harris</t>
  </si>
  <si>
    <t>Mya Sadouk</t>
  </si>
  <si>
    <t>Olivia Butler</t>
  </si>
  <si>
    <t>Ella-Jorgie Rothery</t>
  </si>
  <si>
    <t>Lois Quinn</t>
  </si>
  <si>
    <t>Poppy Law</t>
  </si>
  <si>
    <t>Sofia Louden</t>
  </si>
  <si>
    <t>Isla Robinson</t>
  </si>
  <si>
    <t>Lola Bishop</t>
  </si>
  <si>
    <t>Summer Hanley</t>
  </si>
  <si>
    <t>Ava Quinn</t>
  </si>
  <si>
    <t>Daisy Evans</t>
  </si>
  <si>
    <t>Eva Kevill</t>
  </si>
  <si>
    <t>Katherine Patel</t>
  </si>
  <si>
    <t>Mia Kosmowsky</t>
  </si>
  <si>
    <t>Lola Diclemente</t>
  </si>
  <si>
    <t>Tilly Lynn</t>
  </si>
  <si>
    <t>Georgia Burns</t>
  </si>
  <si>
    <t>Rosie Cooke</t>
  </si>
  <si>
    <t>Emily Bowker</t>
  </si>
  <si>
    <t>Freyja Kindon</t>
  </si>
  <si>
    <t>Laila Eddleston</t>
  </si>
  <si>
    <t>13 and Over - Intermediate</t>
  </si>
  <si>
    <t>Isabelle Oates</t>
  </si>
  <si>
    <t>Jasmine Kaur Hera</t>
  </si>
  <si>
    <t xml:space="preserve">Total </t>
  </si>
  <si>
    <t>2015/2014</t>
  </si>
  <si>
    <t>Annabelle May Gray</t>
  </si>
  <si>
    <t>Florence Hoult</t>
  </si>
  <si>
    <t>Bea Curtis</t>
  </si>
  <si>
    <t>Olicana</t>
  </si>
  <si>
    <t>Eve Duggan</t>
  </si>
  <si>
    <t>Eleanor Nesbitt</t>
  </si>
  <si>
    <t>Jemima Hurley</t>
  </si>
  <si>
    <t>Hannah Cespedes</t>
  </si>
  <si>
    <t>Lizzie Garrett</t>
  </si>
  <si>
    <t xml:space="preserve">Nell Thornton </t>
  </si>
  <si>
    <t xml:space="preserve">Grace Brown </t>
  </si>
  <si>
    <t xml:space="preserve">Olicana </t>
  </si>
  <si>
    <t>Isla Shann</t>
  </si>
  <si>
    <t>Lucy Dixon</t>
  </si>
  <si>
    <t>2013/2012</t>
  </si>
  <si>
    <t>Jessica Morley</t>
  </si>
  <si>
    <t>Lya Wheelhouse</t>
  </si>
  <si>
    <t xml:space="preserve">Temple Newsom </t>
  </si>
  <si>
    <t>Isla Cooper</t>
  </si>
  <si>
    <t>Grace Dodds</t>
  </si>
  <si>
    <t>Lily Crosby</t>
  </si>
  <si>
    <t>Beatrice Jones</t>
  </si>
  <si>
    <t>Thea Eve</t>
  </si>
  <si>
    <t>Maya Lewandowski</t>
  </si>
  <si>
    <t>Edith O'Donnell</t>
  </si>
  <si>
    <t>Florence Hands</t>
  </si>
  <si>
    <t>Letizia (Tisy) Hill</t>
  </si>
  <si>
    <t>Sophie Bridge</t>
  </si>
  <si>
    <t>2011/2010</t>
  </si>
  <si>
    <t>Isabelle Drury</t>
  </si>
  <si>
    <t>Lilly May Stott</t>
  </si>
  <si>
    <t>Isla Hartley</t>
  </si>
  <si>
    <t>Elif Kalkan</t>
  </si>
  <si>
    <t>Bronwyn Martin</t>
  </si>
  <si>
    <t>Ellen Groom</t>
  </si>
  <si>
    <t>Scarlett Lobley-Knight</t>
  </si>
  <si>
    <t>2009+</t>
  </si>
  <si>
    <t>Lily Thompson</t>
  </si>
  <si>
    <t>Leah Fitzgerald</t>
  </si>
  <si>
    <t>Elodie Thompson</t>
  </si>
  <si>
    <t>2010- June 2011</t>
  </si>
  <si>
    <t>NLGA - Sunday 16th October 2022</t>
  </si>
  <si>
    <t>Lilly Bentley</t>
  </si>
  <si>
    <t>Evelyn Tasker</t>
  </si>
  <si>
    <t>Sienna Sutcliffe</t>
  </si>
  <si>
    <t xml:space="preserve">Temple Newsam </t>
  </si>
  <si>
    <t>Hermione Wilson</t>
  </si>
  <si>
    <t xml:space="preserve">Olivia Bridge </t>
  </si>
  <si>
    <t>Aireborough GC</t>
  </si>
  <si>
    <t>Ella Norris</t>
  </si>
  <si>
    <t>Autumn Smith</t>
  </si>
  <si>
    <t xml:space="preserve">Darcy-Taylor Rich </t>
  </si>
  <si>
    <t>Pippa Sanderson</t>
  </si>
  <si>
    <t>Maggie Lennon</t>
  </si>
  <si>
    <t xml:space="preserve">Beaux Wardle </t>
  </si>
  <si>
    <t>YMCA</t>
  </si>
  <si>
    <t>Alethea Varnavides</t>
  </si>
  <si>
    <t>Matilda Johnson</t>
  </si>
  <si>
    <t>Pippa Smith</t>
  </si>
  <si>
    <t>Lucy Sanderson</t>
  </si>
  <si>
    <t>Caitlyn Wilbourne</t>
  </si>
  <si>
    <t>Orla Sadkowski</t>
  </si>
  <si>
    <t>Jessica Chapple</t>
  </si>
  <si>
    <t>Eve Dodds</t>
  </si>
  <si>
    <t>Suzanne Ellis</t>
  </si>
  <si>
    <t>Amber Flackett</t>
  </si>
  <si>
    <t>Halle Kaberry</t>
  </si>
  <si>
    <t>Eve Carter</t>
  </si>
  <si>
    <t>Niamh Donnelly</t>
  </si>
  <si>
    <t xml:space="preserve">Erin Murphy </t>
  </si>
  <si>
    <t>Harper Sobieralski</t>
  </si>
  <si>
    <t>NLGA</t>
  </si>
  <si>
    <t>Evie Warnock</t>
  </si>
  <si>
    <t xml:space="preserve">Olicana - Team 1 </t>
  </si>
  <si>
    <t>Olicana - Team 2</t>
  </si>
  <si>
    <t>Romilly Gledhill</t>
  </si>
  <si>
    <t>Isabelle Coulson</t>
  </si>
  <si>
    <t>Neo Quinn</t>
  </si>
  <si>
    <t>Ava Fuller</t>
  </si>
  <si>
    <t>Olivia Keilloh</t>
  </si>
  <si>
    <t xml:space="preserve">Ripon </t>
  </si>
  <si>
    <t>Eve O'neill</t>
  </si>
  <si>
    <t>Jasmine Hodgkins</t>
  </si>
  <si>
    <t>Francesca Brown</t>
  </si>
  <si>
    <t>Annabelle Watson</t>
  </si>
  <si>
    <t>Robyn Davies</t>
  </si>
  <si>
    <t>Heidi Moore</t>
  </si>
  <si>
    <t>Sophia Whittaker</t>
  </si>
  <si>
    <t>Ebba Fletcher</t>
  </si>
  <si>
    <t>Ripon</t>
  </si>
  <si>
    <t>Isobel Robertshaw</t>
  </si>
  <si>
    <t>Elsa Isherwood</t>
  </si>
  <si>
    <t>Antonia Ross</t>
  </si>
  <si>
    <t xml:space="preserve">Nieve Brown </t>
  </si>
  <si>
    <t>Matilda Deavin</t>
  </si>
  <si>
    <t>Sophie Smith</t>
  </si>
  <si>
    <t xml:space="preserve">Dasie Marsh </t>
  </si>
  <si>
    <t xml:space="preserve">Lily Davey </t>
  </si>
  <si>
    <t>Mia O'Neill</t>
  </si>
  <si>
    <t xml:space="preserve">Mia Peat </t>
  </si>
  <si>
    <t xml:space="preserve">Zara Quyn </t>
  </si>
  <si>
    <t>Susanna Thompson</t>
  </si>
  <si>
    <t>Zara Whittaker</t>
  </si>
  <si>
    <t xml:space="preserve">Lulu Grunwell </t>
  </si>
  <si>
    <t>Amber Connolly</t>
  </si>
  <si>
    <t>Charlotte De La Poer 1</t>
  </si>
  <si>
    <t>Lucy Mason 2</t>
  </si>
  <si>
    <t>Emily Gardner 2</t>
  </si>
  <si>
    <t>Isabel Barker 1</t>
  </si>
  <si>
    <t>Isabelle Keith 2</t>
  </si>
  <si>
    <t>Amelia Ashall 2</t>
  </si>
  <si>
    <t>Sienna Lowry 1</t>
  </si>
  <si>
    <t>Harriet Carter 1</t>
  </si>
  <si>
    <t xml:space="preserve">Olivia Woodrow </t>
  </si>
  <si>
    <t>Stella Ciglan</t>
  </si>
  <si>
    <t>Lily Kalkan</t>
  </si>
  <si>
    <t>Abigail Taylor</t>
  </si>
  <si>
    <t xml:space="preserve">lola Pierson </t>
  </si>
  <si>
    <t>Anna Whittemore</t>
  </si>
  <si>
    <t>Isla Blake</t>
  </si>
  <si>
    <t>6TH</t>
  </si>
  <si>
    <t>All gymnasts</t>
  </si>
  <si>
    <t>9- 2012 11- 2013</t>
  </si>
  <si>
    <t>Need to remove 4,5,6th of 2012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</si>
</sst>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“\T\r\ue\”;\“\T\r\ue\”;\“\F\a\lse\”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5"/>
      <color indexed="30"/>
      <name val="Calibri"/>
      <family val="2"/>
    </font>
    <font>
      <b/>
      <u val="single"/>
      <sz val="17"/>
      <color indexed="10"/>
      <name val="Times New Roman"/>
      <family val="1"/>
    </font>
    <font>
      <b/>
      <i/>
      <u val="single"/>
      <sz val="15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3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4"/>
      <color indexed="10"/>
      <name val="Times New Roman"/>
      <family val="1"/>
    </font>
    <font>
      <sz val="14"/>
      <color indexed="10"/>
      <name val="Calibri"/>
      <family val="2"/>
    </font>
    <font>
      <b/>
      <i/>
      <sz val="14"/>
      <color indexed="8"/>
      <name val="Times New Roman"/>
      <family val="1"/>
    </font>
    <font>
      <b/>
      <u val="single"/>
      <sz val="14"/>
      <color indexed="12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color indexed="17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50"/>
      <name val="Calibri"/>
      <family val="2"/>
    </font>
    <font>
      <sz val="14"/>
      <color indexed="50"/>
      <name val="Calibri"/>
      <family val="2"/>
    </font>
    <font>
      <sz val="14"/>
      <color indexed="36"/>
      <name val="Calibri"/>
      <family val="2"/>
    </font>
    <font>
      <sz val="11"/>
      <color indexed="57"/>
      <name val="Calibri"/>
      <family val="2"/>
    </font>
    <font>
      <sz val="14"/>
      <color indexed="60"/>
      <name val="Calibri"/>
      <family val="2"/>
    </font>
    <font>
      <sz val="14"/>
      <color indexed="57"/>
      <name val="Calibri"/>
      <family val="2"/>
    </font>
    <font>
      <sz val="11"/>
      <color indexed="36"/>
      <name val="Calibri"/>
      <family val="2"/>
    </font>
    <font>
      <sz val="9"/>
      <color indexed="60"/>
      <name val="Calibri"/>
      <family val="2"/>
    </font>
    <font>
      <sz val="9"/>
      <color indexed="57"/>
      <name val="Calibri"/>
      <family val="2"/>
    </font>
    <font>
      <sz val="9"/>
      <color indexed="36"/>
      <name val="Calibri"/>
      <family val="2"/>
    </font>
    <font>
      <sz val="9"/>
      <color indexed="10"/>
      <name val="Calibri"/>
      <family val="2"/>
    </font>
    <font>
      <b/>
      <u val="single"/>
      <sz val="14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60"/>
      <name val="Calibri"/>
      <family val="2"/>
    </font>
    <font>
      <b/>
      <u val="single"/>
      <sz val="14"/>
      <color indexed="50"/>
      <name val="Calibri"/>
      <family val="2"/>
    </font>
    <font>
      <b/>
      <u val="single"/>
      <sz val="14"/>
      <color indexed="57"/>
      <name val="Calibri"/>
      <family val="2"/>
    </font>
    <font>
      <b/>
      <u val="single"/>
      <sz val="14"/>
      <color indexed="14"/>
      <name val="Calibri"/>
      <family val="2"/>
    </font>
    <font>
      <b/>
      <u val="single"/>
      <sz val="14"/>
      <color indexed="4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i/>
      <u val="single"/>
      <sz val="14"/>
      <color rgb="FF000000"/>
      <name val="Calibri"/>
      <family val="2"/>
    </font>
    <font>
      <sz val="11"/>
      <color rgb="FF92D050"/>
      <name val="Calibri"/>
      <family val="2"/>
    </font>
    <font>
      <sz val="14"/>
      <color rgb="FF92D050"/>
      <name val="Calibri"/>
      <family val="2"/>
    </font>
    <font>
      <sz val="14"/>
      <color theme="7" tint="-0.24997000396251678"/>
      <name val="Calibri"/>
      <family val="2"/>
    </font>
    <font>
      <sz val="9"/>
      <color theme="1"/>
      <name val="Calibri"/>
      <family val="2"/>
    </font>
    <font>
      <sz val="11"/>
      <color theme="6" tint="-0.24997000396251678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sz val="14"/>
      <color theme="6" tint="-0.24997000396251678"/>
      <name val="Calibri"/>
      <family val="2"/>
    </font>
    <font>
      <sz val="11"/>
      <color theme="7" tint="-0.24997000396251678"/>
      <name val="Calibri"/>
      <family val="2"/>
    </font>
    <font>
      <sz val="9"/>
      <color theme="5" tint="-0.24997000396251678"/>
      <name val="Calibri"/>
      <family val="2"/>
    </font>
    <font>
      <sz val="9"/>
      <color theme="6" tint="-0.24997000396251678"/>
      <name val="Calibri"/>
      <family val="2"/>
    </font>
    <font>
      <sz val="9"/>
      <color rgb="FF7030A0"/>
      <name val="Calibri"/>
      <family val="2"/>
    </font>
    <font>
      <sz val="9"/>
      <color rgb="FFFF0000"/>
      <name val="Calibri"/>
      <family val="2"/>
    </font>
    <font>
      <sz val="11"/>
      <color rgb="FF7030A0"/>
      <name val="Calibri"/>
      <family val="2"/>
    </font>
    <font>
      <b/>
      <u val="single"/>
      <sz val="14"/>
      <color theme="7" tint="-0.24997000396251678"/>
      <name val="Calibri"/>
      <family val="2"/>
    </font>
    <font>
      <sz val="11"/>
      <color theme="1" tint="0.04998999834060669"/>
      <name val="Calibri"/>
      <family val="2"/>
    </font>
    <font>
      <b/>
      <u val="single"/>
      <sz val="14"/>
      <color theme="1"/>
      <name val="Calibri"/>
      <family val="2"/>
    </font>
    <font>
      <sz val="9"/>
      <color theme="7" tint="-0.24997000396251678"/>
      <name val="Calibri"/>
      <family val="2"/>
    </font>
    <font>
      <sz val="10"/>
      <color rgb="FF000000"/>
      <name val="Calibri"/>
      <family val="2"/>
    </font>
    <font>
      <b/>
      <u val="single"/>
      <sz val="14"/>
      <color theme="5" tint="-0.24997000396251678"/>
      <name val="Calibri"/>
      <family val="2"/>
    </font>
    <font>
      <b/>
      <u val="single"/>
      <sz val="14"/>
      <color rgb="FF92D050"/>
      <name val="Calibri"/>
      <family val="2"/>
    </font>
    <font>
      <b/>
      <u val="single"/>
      <sz val="14"/>
      <color theme="6" tint="-0.24997000396251678"/>
      <name val="Calibri"/>
      <family val="2"/>
    </font>
    <font>
      <b/>
      <u val="single"/>
      <sz val="14"/>
      <color rgb="FFF701FF"/>
      <name val="Calibri"/>
      <family val="2"/>
    </font>
    <font>
      <b/>
      <u val="single"/>
      <sz val="14"/>
      <color theme="2" tint="-0.24997000396251678"/>
      <name val="Calibri"/>
      <family val="2"/>
    </font>
    <font>
      <b/>
      <u val="single"/>
      <sz val="14"/>
      <color rgb="FFFF0000"/>
      <name val="Calibri"/>
      <family val="2"/>
    </font>
    <font>
      <b/>
      <u val="single"/>
      <sz val="14"/>
      <color rgb="FF7030A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AB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1" fillId="31" borderId="7" applyNumberFormat="0" applyFont="0" applyAlignment="0" applyProtection="0"/>
    <xf numFmtId="0" fontId="82" fillId="26" borderId="8" applyNumberFormat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0" fillId="32" borderId="0" xfId="0" applyNumberFormat="1" applyFill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15" fillId="0" borderId="0" xfId="0" applyFont="1" applyBorder="1" applyAlignment="1">
      <alignment vertical="top" wrapText="1"/>
    </xf>
    <xf numFmtId="2" fontId="17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5" fillId="32" borderId="0" xfId="0" applyFont="1" applyFill="1" applyBorder="1" applyAlignment="1">
      <alignment vertical="top" wrapText="1"/>
    </xf>
    <xf numFmtId="0" fontId="9" fillId="32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0" fontId="21" fillId="32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 textRotation="90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horizontal="left"/>
    </xf>
    <xf numFmtId="0" fontId="21" fillId="32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" fontId="27" fillId="0" borderId="0" xfId="0" applyNumberFormat="1" applyFont="1" applyAlignment="1">
      <alignment horizontal="left" vertical="center" textRotation="90"/>
    </xf>
    <xf numFmtId="2" fontId="21" fillId="0" borderId="0" xfId="0" applyNumberFormat="1" applyFont="1" applyFill="1" applyAlignment="1">
      <alignment horizontal="left" vertical="center"/>
    </xf>
    <xf numFmtId="1" fontId="21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" fontId="27" fillId="0" borderId="0" xfId="0" applyNumberFormat="1" applyFont="1" applyAlignment="1">
      <alignment horizontal="left" textRotation="90"/>
    </xf>
    <xf numFmtId="0" fontId="29" fillId="0" borderId="0" xfId="0" applyFont="1" applyAlignment="1">
      <alignment horizontal="left"/>
    </xf>
    <xf numFmtId="2" fontId="21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" fontId="27" fillId="0" borderId="0" xfId="0" applyNumberFormat="1" applyFont="1" applyAlignment="1">
      <alignment textRotation="90"/>
    </xf>
    <xf numFmtId="0" fontId="29" fillId="0" borderId="0" xfId="0" applyFont="1" applyAlignment="1">
      <alignment/>
    </xf>
    <xf numFmtId="2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1" fillId="32" borderId="0" xfId="0" applyFont="1" applyFill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2" fontId="30" fillId="0" borderId="0" xfId="0" applyNumberFormat="1" applyFont="1" applyFill="1" applyAlignment="1">
      <alignment horizontal="left"/>
    </xf>
    <xf numFmtId="1" fontId="30" fillId="0" borderId="0" xfId="0" applyNumberFormat="1" applyFont="1" applyFill="1" applyAlignment="1">
      <alignment horizontal="left"/>
    </xf>
    <xf numFmtId="0" fontId="30" fillId="32" borderId="0" xfId="0" applyFont="1" applyFill="1" applyAlignment="1">
      <alignment horizontal="left"/>
    </xf>
    <xf numFmtId="1" fontId="32" fillId="0" borderId="0" xfId="0" applyNumberFormat="1" applyFont="1" applyAlignment="1">
      <alignment horizontal="left" textRotation="90"/>
    </xf>
    <xf numFmtId="1" fontId="21" fillId="32" borderId="0" xfId="0" applyNumberFormat="1" applyFont="1" applyFill="1" applyAlignment="1">
      <alignment horizontal="left"/>
    </xf>
    <xf numFmtId="0" fontId="0" fillId="32" borderId="0" xfId="0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" fontId="27" fillId="32" borderId="0" xfId="0" applyNumberFormat="1" applyFont="1" applyFill="1" applyAlignment="1">
      <alignment horizontal="center" vertical="center" textRotation="90"/>
    </xf>
    <xf numFmtId="0" fontId="0" fillId="32" borderId="0" xfId="0" applyFill="1" applyAlignment="1">
      <alignment horizontal="center"/>
    </xf>
    <xf numFmtId="1" fontId="0" fillId="32" borderId="0" xfId="0" applyNumberFormat="1" applyFill="1" applyAlignment="1">
      <alignment/>
    </xf>
    <xf numFmtId="2" fontId="21" fillId="32" borderId="0" xfId="0" applyNumberFormat="1" applyFont="1" applyFill="1" applyAlignment="1">
      <alignment horizontal="left"/>
    </xf>
    <xf numFmtId="0" fontId="33" fillId="32" borderId="0" xfId="0" applyFont="1" applyFill="1" applyBorder="1" applyAlignment="1">
      <alignment horizontal="left" wrapText="1"/>
    </xf>
    <xf numFmtId="0" fontId="21" fillId="32" borderId="0" xfId="0" applyFont="1" applyFill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0" fillId="33" borderId="0" xfId="0" applyFill="1" applyAlignment="1">
      <alignment horizontal="left"/>
    </xf>
    <xf numFmtId="0" fontId="21" fillId="33" borderId="0" xfId="0" applyFont="1" applyFill="1" applyAlignment="1">
      <alignment horizontal="left"/>
    </xf>
    <xf numFmtId="0" fontId="8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86" fillId="0" borderId="0" xfId="0" applyFont="1" applyAlignment="1">
      <alignment/>
    </xf>
    <xf numFmtId="0" fontId="21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21" fillId="0" borderId="0" xfId="0" applyFont="1" applyFill="1" applyAlignment="1">
      <alignment wrapText="1"/>
    </xf>
    <xf numFmtId="1" fontId="27" fillId="0" borderId="0" xfId="0" applyNumberFormat="1" applyFont="1" applyFill="1" applyAlignment="1">
      <alignment textRotation="90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1" fontId="32" fillId="0" borderId="0" xfId="0" applyNumberFormat="1" applyFont="1" applyFill="1" applyAlignment="1">
      <alignment horizontal="left" textRotation="90"/>
    </xf>
    <xf numFmtId="0" fontId="86" fillId="0" borderId="0" xfId="0" applyFont="1" applyAlignment="1">
      <alignment wrapText="1"/>
    </xf>
    <xf numFmtId="0" fontId="0" fillId="32" borderId="0" xfId="0" applyFill="1" applyAlignment="1">
      <alignment horizontal="left"/>
    </xf>
    <xf numFmtId="0" fontId="86" fillId="0" borderId="0" xfId="0" applyFont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86" fillId="0" borderId="0" xfId="0" applyFont="1" applyFill="1" applyAlignment="1">
      <alignment horizontal="left"/>
    </xf>
    <xf numFmtId="0" fontId="9" fillId="32" borderId="0" xfId="0" applyFont="1" applyFill="1" applyAlignment="1">
      <alignment horizontal="left" wrapText="1"/>
    </xf>
    <xf numFmtId="2" fontId="0" fillId="32" borderId="0" xfId="0" applyNumberFormat="1" applyFill="1" applyAlignment="1">
      <alignment horizontal="left"/>
    </xf>
    <xf numFmtId="1" fontId="0" fillId="32" borderId="0" xfId="0" applyNumberFormat="1" applyFill="1" applyAlignment="1">
      <alignment horizontal="left"/>
    </xf>
    <xf numFmtId="1" fontId="16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7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center" wrapText="1"/>
    </xf>
    <xf numFmtId="0" fontId="87" fillId="0" borderId="0" xfId="0" applyFont="1" applyAlignment="1">
      <alignment horizontal="left" wrapText="1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 vertical="center" wrapText="1"/>
    </xf>
    <xf numFmtId="2" fontId="91" fillId="0" borderId="0" xfId="0" applyNumberFormat="1" applyFont="1" applyFill="1" applyAlignment="1">
      <alignment horizontal="left"/>
    </xf>
    <xf numFmtId="1" fontId="91" fillId="0" borderId="0" xfId="0" applyNumberFormat="1" applyFont="1" applyFill="1" applyAlignment="1">
      <alignment horizontal="left"/>
    </xf>
    <xf numFmtId="2" fontId="92" fillId="0" borderId="0" xfId="0" applyNumberFormat="1" applyFont="1" applyFill="1" applyAlignment="1">
      <alignment horizontal="left"/>
    </xf>
    <xf numFmtId="1" fontId="92" fillId="0" borderId="0" xfId="0" applyNumberFormat="1" applyFont="1" applyFill="1" applyAlignment="1">
      <alignment horizontal="left"/>
    </xf>
    <xf numFmtId="0" fontId="21" fillId="33" borderId="0" xfId="0" applyFont="1" applyFill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3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93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7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4" fillId="0" borderId="0" xfId="0" applyFont="1" applyFill="1" applyAlignment="1">
      <alignment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86" fillId="0" borderId="0" xfId="0" applyNumberFormat="1" applyFont="1" applyFill="1" applyAlignment="1">
      <alignment horizontal="left"/>
    </xf>
    <xf numFmtId="1" fontId="86" fillId="0" borderId="0" xfId="0" applyNumberFormat="1" applyFont="1" applyFill="1" applyAlignment="1">
      <alignment horizontal="left"/>
    </xf>
    <xf numFmtId="2" fontId="96" fillId="0" borderId="0" xfId="0" applyNumberFormat="1" applyFont="1" applyFill="1" applyAlignment="1">
      <alignment horizontal="left"/>
    </xf>
    <xf numFmtId="1" fontId="96" fillId="0" borderId="0" xfId="0" applyNumberFormat="1" applyFont="1" applyFill="1" applyAlignment="1">
      <alignment horizontal="left"/>
    </xf>
    <xf numFmtId="2" fontId="97" fillId="0" borderId="0" xfId="0" applyNumberFormat="1" applyFont="1" applyFill="1" applyAlignment="1">
      <alignment horizontal="left"/>
    </xf>
    <xf numFmtId="1" fontId="97" fillId="0" borderId="0" xfId="0" applyNumberFormat="1" applyFont="1" applyFill="1" applyAlignment="1">
      <alignment horizontal="left"/>
    </xf>
    <xf numFmtId="0" fontId="84" fillId="34" borderId="0" xfId="0" applyFont="1" applyFill="1" applyAlignment="1">
      <alignment horizontal="center"/>
    </xf>
    <xf numFmtId="1" fontId="27" fillId="34" borderId="0" xfId="0" applyNumberFormat="1" applyFont="1" applyFill="1" applyAlignment="1">
      <alignment horizontal="left" textRotation="90"/>
    </xf>
    <xf numFmtId="1" fontId="97" fillId="34" borderId="0" xfId="0" applyNumberFormat="1" applyFont="1" applyFill="1" applyAlignment="1">
      <alignment horizontal="left"/>
    </xf>
    <xf numFmtId="1" fontId="96" fillId="34" borderId="0" xfId="0" applyNumberFormat="1" applyFont="1" applyFill="1" applyAlignment="1">
      <alignment horizontal="left"/>
    </xf>
    <xf numFmtId="1" fontId="92" fillId="34" borderId="0" xfId="0" applyNumberFormat="1" applyFont="1" applyFill="1" applyAlignment="1">
      <alignment horizontal="left"/>
    </xf>
    <xf numFmtId="1" fontId="86" fillId="34" borderId="0" xfId="0" applyNumberFormat="1" applyFont="1" applyFill="1" applyAlignment="1">
      <alignment horizontal="left"/>
    </xf>
    <xf numFmtId="1" fontId="21" fillId="34" borderId="0" xfId="0" applyNumberFormat="1" applyFont="1" applyFill="1" applyAlignment="1">
      <alignment horizontal="left"/>
    </xf>
    <xf numFmtId="1" fontId="91" fillId="34" borderId="0" xfId="0" applyNumberFormat="1" applyFont="1" applyFill="1" applyAlignment="1">
      <alignment horizontal="left"/>
    </xf>
    <xf numFmtId="0" fontId="86" fillId="34" borderId="0" xfId="0" applyFont="1" applyFill="1" applyAlignment="1">
      <alignment horizontal="left"/>
    </xf>
    <xf numFmtId="0" fontId="90" fillId="34" borderId="0" xfId="0" applyFont="1" applyFill="1" applyAlignment="1">
      <alignment/>
    </xf>
    <xf numFmtId="0" fontId="90" fillId="34" borderId="0" xfId="0" applyFont="1" applyFill="1" applyAlignment="1">
      <alignment horizontal="center" vertical="center" wrapText="1"/>
    </xf>
    <xf numFmtId="2" fontId="91" fillId="34" borderId="0" xfId="0" applyNumberFormat="1" applyFont="1" applyFill="1" applyAlignment="1">
      <alignment horizontal="left"/>
    </xf>
    <xf numFmtId="0" fontId="94" fillId="0" borderId="0" xfId="0" applyFont="1" applyFill="1" applyAlignment="1">
      <alignment/>
    </xf>
    <xf numFmtId="0" fontId="94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 horizontal="center" vertical="center" wrapText="1"/>
    </xf>
    <xf numFmtId="0" fontId="98" fillId="0" borderId="0" xfId="0" applyFont="1" applyFill="1" applyAlignment="1">
      <alignment/>
    </xf>
    <xf numFmtId="0" fontId="98" fillId="0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/>
    </xf>
    <xf numFmtId="0" fontId="98" fillId="0" borderId="0" xfId="0" applyFont="1" applyAlignment="1">
      <alignment horizontal="center" vertical="center" wrapText="1"/>
    </xf>
    <xf numFmtId="0" fontId="98" fillId="0" borderId="0" xfId="0" applyFont="1" applyFill="1" applyAlignment="1">
      <alignment horizontal="left"/>
    </xf>
    <xf numFmtId="0" fontId="98" fillId="0" borderId="0" xfId="0" applyFont="1" applyFill="1" applyAlignment="1">
      <alignment horizontal="center"/>
    </xf>
    <xf numFmtId="2" fontId="86" fillId="0" borderId="0" xfId="0" applyNumberFormat="1" applyFont="1" applyFill="1" applyAlignment="1">
      <alignment horizontal="left"/>
    </xf>
    <xf numFmtId="1" fontId="86" fillId="0" borderId="0" xfId="0" applyNumberFormat="1" applyFont="1" applyFill="1" applyAlignment="1">
      <alignment horizontal="left"/>
    </xf>
    <xf numFmtId="0" fontId="99" fillId="0" borderId="0" xfId="0" applyFont="1" applyFill="1" applyAlignment="1">
      <alignment horizontal="center" wrapText="1"/>
    </xf>
    <xf numFmtId="0" fontId="95" fillId="0" borderId="0" xfId="0" applyFont="1" applyFill="1" applyAlignment="1">
      <alignment horizontal="left"/>
    </xf>
    <xf numFmtId="0" fontId="100" fillId="0" borderId="0" xfId="0" applyFont="1" applyAlignment="1">
      <alignment horizontal="center" wrapText="1"/>
    </xf>
    <xf numFmtId="0" fontId="99" fillId="0" borderId="0" xfId="0" applyFont="1" applyAlignment="1">
      <alignment horizontal="center" wrapText="1"/>
    </xf>
    <xf numFmtId="0" fontId="94" fillId="0" borderId="0" xfId="0" applyFont="1" applyFill="1" applyAlignment="1">
      <alignment horizontal="left"/>
    </xf>
    <xf numFmtId="0" fontId="95" fillId="0" borderId="0" xfId="0" applyFont="1" applyFill="1" applyAlignment="1">
      <alignment horizontal="left"/>
    </xf>
    <xf numFmtId="0" fontId="95" fillId="0" borderId="0" xfId="0" applyFont="1" applyFill="1" applyAlignment="1">
      <alignment horizontal="left" wrapText="1"/>
    </xf>
    <xf numFmtId="0" fontId="101" fillId="0" borderId="0" xfId="0" applyFont="1" applyAlignment="1">
      <alignment horizontal="center" wrapText="1"/>
    </xf>
    <xf numFmtId="0" fontId="102" fillId="0" borderId="0" xfId="0" applyFont="1" applyAlignment="1">
      <alignment horizontal="center" wrapText="1"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0" fontId="85" fillId="0" borderId="0" xfId="0" applyFont="1" applyFill="1" applyAlignment="1">
      <alignment horizontal="left" wrapText="1"/>
    </xf>
    <xf numFmtId="0" fontId="94" fillId="0" borderId="0" xfId="0" applyFont="1" applyFill="1" applyAlignment="1">
      <alignment horizontal="left" wrapText="1"/>
    </xf>
    <xf numFmtId="0" fontId="94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left"/>
    </xf>
    <xf numFmtId="0" fontId="100" fillId="0" borderId="0" xfId="0" applyFont="1" applyAlignment="1">
      <alignment horizontal="center" wrapText="1"/>
    </xf>
    <xf numFmtId="0" fontId="94" fillId="0" borderId="0" xfId="0" applyFont="1" applyFill="1" applyAlignment="1">
      <alignment/>
    </xf>
    <xf numFmtId="1" fontId="104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/>
    </xf>
    <xf numFmtId="0" fontId="105" fillId="0" borderId="0" xfId="0" applyFont="1" applyAlignment="1">
      <alignment horizontal="center"/>
    </xf>
    <xf numFmtId="1" fontId="104" fillId="0" borderId="0" xfId="0" applyNumberFormat="1" applyFont="1" applyBorder="1" applyAlignment="1">
      <alignment horizontal="left"/>
    </xf>
    <xf numFmtId="1" fontId="106" fillId="0" borderId="0" xfId="0" applyNumberFormat="1" applyFont="1" applyBorder="1" applyAlignment="1">
      <alignment horizontal="left"/>
    </xf>
    <xf numFmtId="0" fontId="98" fillId="0" borderId="0" xfId="0" applyFont="1" applyFill="1" applyAlignment="1">
      <alignment horizontal="left"/>
    </xf>
    <xf numFmtId="0" fontId="107" fillId="0" borderId="0" xfId="0" applyFont="1" applyAlignment="1">
      <alignment horizontal="center" wrapText="1"/>
    </xf>
    <xf numFmtId="0" fontId="108" fillId="33" borderId="0" xfId="0" applyFont="1" applyFill="1" applyAlignment="1">
      <alignment horizontal="left"/>
    </xf>
    <xf numFmtId="0" fontId="21" fillId="35" borderId="0" xfId="0" applyFont="1" applyFill="1" applyAlignment="1">
      <alignment horizontal="left"/>
    </xf>
    <xf numFmtId="0" fontId="0" fillId="35" borderId="0" xfId="0" applyFill="1" applyAlignment="1">
      <alignment vertical="center"/>
    </xf>
    <xf numFmtId="0" fontId="9" fillId="35" borderId="0" xfId="0" applyFont="1" applyFill="1" applyAlignment="1">
      <alignment horizontal="center" vertical="center" wrapText="1"/>
    </xf>
    <xf numFmtId="2" fontId="0" fillId="35" borderId="0" xfId="0" applyNumberFormat="1" applyFill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6" fillId="0" borderId="0" xfId="0" applyFont="1" applyAlignment="1">
      <alignment horizontal="center"/>
    </xf>
    <xf numFmtId="17" fontId="94" fillId="36" borderId="0" xfId="0" applyNumberFormat="1" applyFont="1" applyFill="1" applyAlignment="1">
      <alignment horizontal="center"/>
    </xf>
    <xf numFmtId="17" fontId="94" fillId="0" borderId="0" xfId="0" applyNumberFormat="1" applyFont="1" applyFill="1" applyAlignment="1">
      <alignment horizontal="center"/>
    </xf>
    <xf numFmtId="17" fontId="95" fillId="36" borderId="0" xfId="0" applyNumberFormat="1" applyFont="1" applyFill="1" applyAlignment="1">
      <alignment horizontal="center"/>
    </xf>
    <xf numFmtId="17" fontId="95" fillId="0" borderId="0" xfId="0" applyNumberFormat="1" applyFont="1" applyFill="1" applyAlignment="1">
      <alignment horizontal="center"/>
    </xf>
    <xf numFmtId="17" fontId="105" fillId="0" borderId="0" xfId="0" applyNumberFormat="1" applyFont="1" applyFill="1" applyAlignment="1">
      <alignment horizontal="center"/>
    </xf>
    <xf numFmtId="17" fontId="87" fillId="0" borderId="0" xfId="0" applyNumberFormat="1" applyFont="1" applyFill="1" applyAlignment="1">
      <alignment horizontal="center"/>
    </xf>
    <xf numFmtId="17" fontId="87" fillId="36" borderId="0" xfId="0" applyNumberFormat="1" applyFont="1" applyFill="1" applyAlignment="1">
      <alignment horizontal="center"/>
    </xf>
    <xf numFmtId="17" fontId="98" fillId="36" borderId="0" xfId="0" applyNumberFormat="1" applyFont="1" applyFill="1" applyAlignment="1">
      <alignment horizontal="center"/>
    </xf>
    <xf numFmtId="17" fontId="98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21" fillId="35" borderId="0" xfId="0" applyFont="1" applyFill="1" applyAlignment="1">
      <alignment horizontal="center"/>
    </xf>
    <xf numFmtId="2" fontId="97" fillId="35" borderId="0" xfId="0" applyNumberFormat="1" applyFont="1" applyFill="1" applyAlignment="1">
      <alignment horizontal="center"/>
    </xf>
    <xf numFmtId="1" fontId="97" fillId="35" borderId="0" xfId="0" applyNumberFormat="1" applyFont="1" applyFill="1" applyAlignment="1">
      <alignment horizontal="center"/>
    </xf>
    <xf numFmtId="2" fontId="96" fillId="35" borderId="0" xfId="0" applyNumberFormat="1" applyFont="1" applyFill="1" applyAlignment="1">
      <alignment horizontal="center"/>
    </xf>
    <xf numFmtId="1" fontId="96" fillId="35" borderId="0" xfId="0" applyNumberFormat="1" applyFont="1" applyFill="1" applyAlignment="1">
      <alignment horizontal="center"/>
    </xf>
    <xf numFmtId="2" fontId="21" fillId="35" borderId="0" xfId="0" applyNumberFormat="1" applyFont="1" applyFill="1" applyAlignment="1">
      <alignment horizontal="center"/>
    </xf>
    <xf numFmtId="1" fontId="21" fillId="35" borderId="0" xfId="0" applyNumberFormat="1" applyFont="1" applyFill="1" applyAlignment="1">
      <alignment horizontal="center"/>
    </xf>
    <xf numFmtId="2" fontId="92" fillId="35" borderId="0" xfId="0" applyNumberFormat="1" applyFont="1" applyFill="1" applyAlignment="1">
      <alignment horizontal="center"/>
    </xf>
    <xf numFmtId="1" fontId="92" fillId="35" borderId="0" xfId="0" applyNumberFormat="1" applyFont="1" applyFill="1" applyAlignment="1">
      <alignment horizontal="center"/>
    </xf>
    <xf numFmtId="2" fontId="97" fillId="0" borderId="10" xfId="0" applyNumberFormat="1" applyFont="1" applyFill="1" applyBorder="1" applyAlignment="1">
      <alignment horizontal="center"/>
    </xf>
    <xf numFmtId="1" fontId="97" fillId="0" borderId="11" xfId="0" applyNumberFormat="1" applyFont="1" applyFill="1" applyBorder="1" applyAlignment="1">
      <alignment horizontal="center"/>
    </xf>
    <xf numFmtId="2" fontId="97" fillId="0" borderId="11" xfId="0" applyNumberFormat="1" applyFont="1" applyFill="1" applyBorder="1" applyAlignment="1">
      <alignment horizontal="center"/>
    </xf>
    <xf numFmtId="1" fontId="97" fillId="0" borderId="12" xfId="0" applyNumberFormat="1" applyFont="1" applyFill="1" applyBorder="1" applyAlignment="1">
      <alignment horizontal="center"/>
    </xf>
    <xf numFmtId="2" fontId="96" fillId="0" borderId="10" xfId="0" applyNumberFormat="1" applyFont="1" applyFill="1" applyBorder="1" applyAlignment="1">
      <alignment horizontal="center"/>
    </xf>
    <xf numFmtId="1" fontId="96" fillId="0" borderId="11" xfId="0" applyNumberFormat="1" applyFont="1" applyFill="1" applyBorder="1" applyAlignment="1">
      <alignment horizontal="center"/>
    </xf>
    <xf numFmtId="2" fontId="96" fillId="0" borderId="11" xfId="0" applyNumberFormat="1" applyFont="1" applyFill="1" applyBorder="1" applyAlignment="1">
      <alignment horizontal="center"/>
    </xf>
    <xf numFmtId="1" fontId="96" fillId="0" borderId="12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2" fontId="92" fillId="0" borderId="10" xfId="0" applyNumberFormat="1" applyFont="1" applyFill="1" applyBorder="1" applyAlignment="1">
      <alignment horizontal="center"/>
    </xf>
    <xf numFmtId="1" fontId="92" fillId="0" borderId="11" xfId="0" applyNumberFormat="1" applyFont="1" applyFill="1" applyBorder="1" applyAlignment="1">
      <alignment horizontal="center"/>
    </xf>
    <xf numFmtId="2" fontId="92" fillId="0" borderId="11" xfId="0" applyNumberFormat="1" applyFont="1" applyFill="1" applyBorder="1" applyAlignment="1">
      <alignment horizontal="center"/>
    </xf>
    <xf numFmtId="1" fontId="92" fillId="0" borderId="12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/>
    </xf>
    <xf numFmtId="1" fontId="25" fillId="0" borderId="0" xfId="0" applyNumberFormat="1" applyFont="1" applyFill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" fontId="16" fillId="0" borderId="0" xfId="0" applyNumberFormat="1" applyFont="1" applyBorder="1" applyAlignment="1">
      <alignment horizontal="left"/>
    </xf>
    <xf numFmtId="1" fontId="25" fillId="0" borderId="0" xfId="0" applyNumberFormat="1" applyFont="1" applyFill="1" applyAlignment="1">
      <alignment horizontal="left" vertical="center"/>
    </xf>
    <xf numFmtId="1" fontId="104" fillId="0" borderId="0" xfId="0" applyNumberFormat="1" applyFont="1" applyBorder="1" applyAlignment="1">
      <alignment horizontal="left"/>
    </xf>
    <xf numFmtId="1" fontId="109" fillId="0" borderId="0" xfId="0" applyNumberFormat="1" applyFont="1" applyBorder="1" applyAlignment="1">
      <alignment horizontal="left"/>
    </xf>
    <xf numFmtId="1" fontId="110" fillId="0" borderId="0" xfId="0" applyNumberFormat="1" applyFont="1" applyBorder="1" applyAlignment="1">
      <alignment horizontal="left"/>
    </xf>
    <xf numFmtId="0" fontId="3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" fontId="111" fillId="0" borderId="0" xfId="0" applyNumberFormat="1" applyFont="1" applyBorder="1" applyAlignment="1">
      <alignment horizontal="left"/>
    </xf>
    <xf numFmtId="1" fontId="31" fillId="0" borderId="0" xfId="0" applyNumberFormat="1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12" fillId="0" borderId="0" xfId="0" applyNumberFormat="1" applyFont="1" applyBorder="1" applyAlignment="1">
      <alignment horizontal="left"/>
    </xf>
    <xf numFmtId="1" fontId="113" fillId="0" borderId="0" xfId="0" applyNumberFormat="1" applyFont="1" applyBorder="1" applyAlignment="1">
      <alignment horizontal="left"/>
    </xf>
    <xf numFmtId="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6" fillId="0" borderId="0" xfId="0" applyNumberFormat="1" applyFont="1" applyAlignment="1">
      <alignment/>
    </xf>
    <xf numFmtId="1" fontId="109" fillId="0" borderId="0" xfId="0" applyNumberFormat="1" applyFont="1" applyBorder="1" applyAlignment="1">
      <alignment horizontal="center" vertical="center"/>
    </xf>
    <xf numFmtId="1" fontId="114" fillId="0" borderId="0" xfId="0" applyNumberFormat="1" applyFont="1" applyBorder="1" applyAlignment="1">
      <alignment horizontal="center" vertical="center"/>
    </xf>
    <xf numFmtId="1" fontId="115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11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104" fillId="0" borderId="0" xfId="0" applyNumberFormat="1" applyFont="1" applyBorder="1" applyAlignment="1">
      <alignment horizontal="center" vertical="center"/>
    </xf>
    <xf numFmtId="1" fontId="21" fillId="37" borderId="0" xfId="0" applyNumberFormat="1" applyFont="1" applyFill="1" applyAlignment="1">
      <alignment horizontal="left"/>
    </xf>
    <xf numFmtId="1" fontId="21" fillId="38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4"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-0.4999699890613556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4999699890613556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4999699890613556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4999699890613556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D9" sqref="D9"/>
    </sheetView>
  </sheetViews>
  <sheetFormatPr defaultColWidth="8.8515625" defaultRowHeight="15"/>
  <cols>
    <col min="1" max="1" width="5.00390625" style="0" customWidth="1"/>
    <col min="2" max="2" width="27.421875" style="0" bestFit="1" customWidth="1"/>
    <col min="3" max="3" width="14.8515625" style="0" customWidth="1"/>
    <col min="4" max="4" width="8.8515625" style="0" customWidth="1"/>
    <col min="5" max="5" width="7.421875" style="0" customWidth="1"/>
    <col min="6" max="7" width="7.57421875" style="0" customWidth="1"/>
    <col min="8" max="8" width="8.421875" style="0" customWidth="1"/>
    <col min="9" max="9" width="8.8515625" style="0" customWidth="1"/>
    <col min="10" max="10" width="2.00390625" style="0" customWidth="1"/>
    <col min="11" max="11" width="4.8515625" style="0" customWidth="1"/>
  </cols>
  <sheetData>
    <row r="1" spans="1:14" ht="18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90"/>
      <c r="K1" s="290"/>
      <c r="L1" s="290"/>
      <c r="M1" s="290"/>
      <c r="N1" s="290"/>
    </row>
    <row r="2" spans="1:14" ht="18">
      <c r="A2" s="291" t="s">
        <v>20</v>
      </c>
      <c r="B2" s="291"/>
      <c r="C2" s="291"/>
      <c r="D2" s="291"/>
      <c r="E2" s="291"/>
      <c r="F2" s="291"/>
      <c r="G2" s="291"/>
      <c r="H2" s="291"/>
      <c r="I2" s="291"/>
      <c r="J2" s="292"/>
      <c r="K2" s="292"/>
      <c r="L2" s="292"/>
      <c r="M2" s="292"/>
      <c r="N2" s="292"/>
    </row>
    <row r="3" spans="1:14" ht="18">
      <c r="A3" s="43"/>
      <c r="B3" s="43"/>
      <c r="C3" s="43"/>
      <c r="D3" s="43"/>
      <c r="E3" s="45"/>
      <c r="F3" s="43"/>
      <c r="G3" s="43"/>
      <c r="H3" s="43"/>
      <c r="I3" s="43"/>
      <c r="J3" s="43"/>
      <c r="K3" s="45"/>
      <c r="L3" s="43"/>
      <c r="M3" s="43"/>
      <c r="N3" s="43"/>
    </row>
    <row r="4" spans="1:14" ht="18">
      <c r="A4" s="293" t="s">
        <v>109</v>
      </c>
      <c r="B4" s="293"/>
      <c r="C4" s="293"/>
      <c r="D4" s="293"/>
      <c r="E4" s="293"/>
      <c r="F4" s="293"/>
      <c r="G4" s="293"/>
      <c r="H4" s="293"/>
      <c r="I4" s="290"/>
      <c r="J4" s="290"/>
      <c r="K4" s="290"/>
      <c r="L4" s="290"/>
      <c r="M4" s="290"/>
      <c r="N4" s="290"/>
    </row>
    <row r="5" spans="1:14" ht="18">
      <c r="A5" s="58"/>
      <c r="B5" s="41"/>
      <c r="C5" s="41"/>
      <c r="D5" s="41"/>
      <c r="E5" s="56"/>
      <c r="F5" s="41"/>
      <c r="G5" s="41"/>
      <c r="H5" s="41"/>
      <c r="I5" s="41"/>
      <c r="J5" s="57"/>
      <c r="K5" s="288"/>
      <c r="L5" s="288"/>
      <c r="M5" s="288"/>
      <c r="N5" s="58"/>
    </row>
    <row r="6" spans="1:14" ht="34.5">
      <c r="A6" s="294" t="s">
        <v>67</v>
      </c>
      <c r="B6" s="294"/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295"/>
      <c r="L6" s="295"/>
      <c r="M6" s="295"/>
      <c r="N6" s="69"/>
    </row>
    <row r="7" spans="1:14" ht="33" customHeight="1">
      <c r="A7" s="43">
        <v>1</v>
      </c>
      <c r="B7" t="s">
        <v>68</v>
      </c>
      <c r="C7" s="1" t="s">
        <v>22</v>
      </c>
      <c r="D7" s="67">
        <v>10</v>
      </c>
      <c r="E7" s="68">
        <f>RANK(D7,D$7:D$17)</f>
        <v>2</v>
      </c>
      <c r="F7" s="67">
        <v>9.55</v>
      </c>
      <c r="G7" s="68">
        <f>RANK(F7,F$7:F$17)</f>
        <v>2</v>
      </c>
      <c r="H7" s="67">
        <f>D7+F7</f>
        <v>19.55</v>
      </c>
      <c r="I7" s="68">
        <f>RANK(H7,H$7:H$17)</f>
        <v>2</v>
      </c>
      <c r="J7" s="57"/>
      <c r="K7" s="287"/>
      <c r="L7" s="287"/>
      <c r="M7" s="287"/>
      <c r="N7" s="72"/>
    </row>
    <row r="8" spans="1:14" ht="33" customHeight="1">
      <c r="A8" s="43">
        <v>2</v>
      </c>
      <c r="B8" t="s">
        <v>114</v>
      </c>
      <c r="C8" s="1" t="s">
        <v>113</v>
      </c>
      <c r="D8" s="67">
        <v>11.5</v>
      </c>
      <c r="E8" s="68">
        <f>RANK(D8,D$7:D$17)</f>
        <v>1</v>
      </c>
      <c r="F8" s="67">
        <v>10.55</v>
      </c>
      <c r="G8" s="68">
        <f>RANK(F8,F$7:F$17)</f>
        <v>1</v>
      </c>
      <c r="H8" s="67">
        <f>D8+F8</f>
        <v>22.05</v>
      </c>
      <c r="I8" s="68">
        <f>RANK(H8,H$7:H$17)</f>
        <v>1</v>
      </c>
      <c r="J8" s="57"/>
      <c r="K8" s="75"/>
      <c r="L8" s="74"/>
      <c r="M8" s="74"/>
      <c r="N8" s="75"/>
    </row>
    <row r="9" spans="1:14" ht="33" customHeight="1">
      <c r="A9" s="37"/>
      <c r="B9" s="86"/>
      <c r="C9" s="39"/>
      <c r="D9" s="15"/>
      <c r="E9" s="14"/>
      <c r="F9" s="15"/>
      <c r="G9" s="14"/>
      <c r="H9" s="15"/>
      <c r="I9" s="14"/>
      <c r="J9" s="57"/>
      <c r="K9" s="68"/>
      <c r="L9" s="67"/>
      <c r="M9" s="67"/>
      <c r="N9" s="68"/>
    </row>
    <row r="10" spans="1:14" ht="33" customHeight="1">
      <c r="A10" s="41"/>
      <c r="B10" s="62"/>
      <c r="C10" s="62"/>
      <c r="D10" s="67"/>
      <c r="E10" s="68"/>
      <c r="F10" s="67"/>
      <c r="G10" s="68"/>
      <c r="H10" s="67"/>
      <c r="I10" s="68"/>
      <c r="J10" s="58"/>
      <c r="K10" s="68"/>
      <c r="L10" s="67"/>
      <c r="M10" s="67"/>
      <c r="N10" s="68"/>
    </row>
    <row r="11" spans="1:14" ht="14.25">
      <c r="A11" s="3"/>
      <c r="B11" s="4"/>
      <c r="C11" s="10"/>
      <c r="D11" s="6"/>
      <c r="E11" s="9"/>
      <c r="F11" s="6"/>
      <c r="G11" s="9"/>
      <c r="H11" s="6"/>
      <c r="I11" s="9"/>
      <c r="N11" s="9"/>
    </row>
    <row r="12" spans="1:14" ht="14.25">
      <c r="A12" s="3"/>
      <c r="B12" s="4"/>
      <c r="C12" s="10"/>
      <c r="D12" s="6"/>
      <c r="E12" s="9"/>
      <c r="F12" s="6"/>
      <c r="G12" s="9"/>
      <c r="H12" s="6"/>
      <c r="I12" s="9"/>
      <c r="N12" s="9"/>
    </row>
    <row r="13" spans="1:14" ht="14.25">
      <c r="A13" s="3"/>
      <c r="B13" s="4"/>
      <c r="C13" s="10"/>
      <c r="D13" s="6"/>
      <c r="E13" s="9"/>
      <c r="F13" s="6"/>
      <c r="G13" s="9"/>
      <c r="H13" s="6"/>
      <c r="I13" s="9"/>
      <c r="J13" s="18"/>
      <c r="K13" s="9"/>
      <c r="L13" s="6"/>
      <c r="M13" s="6"/>
      <c r="N13" s="9"/>
    </row>
    <row r="14" spans="1:14" ht="14.25">
      <c r="A14" s="3"/>
      <c r="B14" s="4"/>
      <c r="C14" s="10"/>
      <c r="D14" s="6"/>
      <c r="E14" s="9"/>
      <c r="F14" s="6"/>
      <c r="G14" s="9"/>
      <c r="H14" s="6"/>
      <c r="I14" s="9"/>
      <c r="J14" s="18"/>
      <c r="K14" s="9"/>
      <c r="L14" s="6"/>
      <c r="M14" s="6"/>
      <c r="N14" s="9"/>
    </row>
    <row r="15" spans="1:14" ht="14.25">
      <c r="A15" s="3"/>
      <c r="B15" s="4"/>
      <c r="C15" s="10"/>
      <c r="D15" s="6"/>
      <c r="E15" s="9"/>
      <c r="F15" s="6"/>
      <c r="G15" s="9"/>
      <c r="H15" s="6"/>
      <c r="I15" s="9"/>
      <c r="J15" s="18"/>
      <c r="K15" s="9"/>
      <c r="L15" s="6"/>
      <c r="M15" s="6"/>
      <c r="N15" s="9"/>
    </row>
    <row r="16" spans="1:14" ht="14.25">
      <c r="A16" s="3"/>
      <c r="B16" s="4"/>
      <c r="C16" s="10"/>
      <c r="D16" s="6"/>
      <c r="E16" s="9"/>
      <c r="F16" s="6"/>
      <c r="G16" s="9"/>
      <c r="H16" s="6"/>
      <c r="I16" s="9"/>
      <c r="J16" s="18"/>
      <c r="K16" s="9"/>
      <c r="L16" s="6"/>
      <c r="M16" s="6"/>
      <c r="N16" s="9"/>
    </row>
    <row r="17" spans="1:14" ht="14.25">
      <c r="A17" s="3"/>
      <c r="B17" s="4"/>
      <c r="C17" s="10"/>
      <c r="D17" s="6"/>
      <c r="E17" s="9"/>
      <c r="F17" s="6"/>
      <c r="G17" s="9"/>
      <c r="H17" s="6"/>
      <c r="I17" s="9"/>
      <c r="J17" s="18"/>
      <c r="K17" s="9"/>
      <c r="L17" s="6"/>
      <c r="M17" s="6"/>
      <c r="N17" s="9"/>
    </row>
  </sheetData>
  <sheetProtection/>
  <mergeCells count="7">
    <mergeCell ref="K7:M7"/>
    <mergeCell ref="K5:M5"/>
    <mergeCell ref="A1:N1"/>
    <mergeCell ref="A2:N2"/>
    <mergeCell ref="A4:N4"/>
    <mergeCell ref="A6:B6"/>
    <mergeCell ref="K6:M6"/>
  </mergeCells>
  <conditionalFormatting sqref="E7:E8">
    <cfRule type="expression" priority="4" dxfId="169" stopIfTrue="1">
      <formula>RANK(D7,D$7:D$8)=2</formula>
    </cfRule>
    <cfRule type="expression" priority="8" dxfId="2" stopIfTrue="1">
      <formula>RANK(D7,D$7:D$8)=1</formula>
    </cfRule>
  </conditionalFormatting>
  <conditionalFormatting sqref="G7:G8">
    <cfRule type="expression" priority="2" dxfId="169" stopIfTrue="1">
      <formula>RANK(F7,F$7:F$8)=2</formula>
    </cfRule>
    <cfRule type="expression" priority="3" dxfId="169" stopIfTrue="1">
      <formula>RANK(F7,F$7:F$8)=2</formula>
    </cfRule>
    <cfRule type="expression" priority="6" dxfId="2" stopIfTrue="1">
      <formula>RANK(F7,F$7:F$8)=1</formula>
    </cfRule>
    <cfRule type="expression" priority="7" dxfId="2" stopIfTrue="1">
      <formula>RANK(F7,F$7:F$8)=1</formula>
    </cfRule>
  </conditionalFormatting>
  <conditionalFormatting sqref="I7:I8">
    <cfRule type="expression" priority="1" dxfId="169" stopIfTrue="1">
      <formula>RANK(H7,H$7:H$8)=2</formula>
    </cfRule>
    <cfRule type="expression" priority="5" dxfId="2" stopIfTrue="1">
      <formula>RANK(H7,H$7:H$8)=1</formula>
    </cfRule>
  </conditionalFormatting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="70" zoomScaleNormal="70" zoomScalePageLayoutView="0" workbookViewId="0" topLeftCell="A5">
      <selection activeCell="D16" sqref="D16"/>
    </sheetView>
  </sheetViews>
  <sheetFormatPr defaultColWidth="8.8515625" defaultRowHeight="15"/>
  <cols>
    <col min="1" max="1" width="5.00390625" style="1" customWidth="1"/>
    <col min="2" max="2" width="28.8515625" style="0" customWidth="1"/>
    <col min="3" max="3" width="18.57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3" width="8.140625" style="0" bestFit="1" customWidth="1"/>
  </cols>
  <sheetData>
    <row r="1" spans="1:13" ht="21">
      <c r="A1" s="297" t="s">
        <v>6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</row>
    <row r="2" spans="1:13" ht="21">
      <c r="A2" s="299" t="s">
        <v>14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</row>
    <row r="3" ht="9.75" customHeight="1">
      <c r="A3" s="2"/>
    </row>
    <row r="4" spans="1:13" ht="14.2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</row>
    <row r="5" spans="1:11" ht="12.75" customHeight="1">
      <c r="A5" s="95" t="s">
        <v>188</v>
      </c>
      <c r="D5" s="311" t="s">
        <v>108</v>
      </c>
      <c r="E5" s="311"/>
      <c r="F5" s="311"/>
      <c r="G5" s="311"/>
      <c r="H5" s="311"/>
      <c r="I5" s="311"/>
      <c r="J5" s="16"/>
      <c r="K5" s="11"/>
    </row>
    <row r="6" spans="1:18" ht="30">
      <c r="A6" s="318" t="s">
        <v>96</v>
      </c>
      <c r="B6" s="318"/>
      <c r="C6" s="5" t="s">
        <v>4</v>
      </c>
      <c r="D6" s="12" t="s">
        <v>0</v>
      </c>
      <c r="E6" s="8" t="s">
        <v>3</v>
      </c>
      <c r="F6" s="12" t="s">
        <v>1</v>
      </c>
      <c r="G6" s="8" t="s">
        <v>3</v>
      </c>
      <c r="H6" s="13" t="s">
        <v>2</v>
      </c>
      <c r="I6" s="8" t="s">
        <v>3</v>
      </c>
      <c r="J6" s="16"/>
      <c r="K6" s="319" t="s">
        <v>21</v>
      </c>
      <c r="L6" s="320"/>
      <c r="M6" s="320"/>
      <c r="N6" s="8"/>
      <c r="O6" s="298"/>
      <c r="P6" s="298"/>
      <c r="Q6" s="298"/>
      <c r="R6" s="298"/>
    </row>
    <row r="7" spans="1:14" ht="33" customHeight="1">
      <c r="A7" s="41">
        <v>92</v>
      </c>
      <c r="B7" s="156" t="s">
        <v>55</v>
      </c>
      <c r="C7" s="153" t="s">
        <v>27</v>
      </c>
      <c r="D7" s="211">
        <v>11.35</v>
      </c>
      <c r="E7" s="212">
        <f aca="true" t="shared" si="0" ref="E7:E18">RANK(D7,D$7:D$29)</f>
        <v>10</v>
      </c>
      <c r="F7" s="211">
        <v>11</v>
      </c>
      <c r="G7" s="212">
        <f aca="true" t="shared" si="1" ref="G7:G18">RANK(F7,F$7:F$29)</f>
        <v>7</v>
      </c>
      <c r="H7" s="211">
        <f aca="true" t="shared" si="2" ref="H7:H18">D7+F7</f>
        <v>22.35</v>
      </c>
      <c r="I7" s="212">
        <f aca="true" t="shared" si="3" ref="I7:I18">RANK(H7,H$7:H$29)</f>
        <v>9</v>
      </c>
      <c r="J7" s="57"/>
      <c r="K7" s="308" t="s">
        <v>23</v>
      </c>
      <c r="L7" s="308"/>
      <c r="M7" s="308"/>
      <c r="N7" s="59" t="s">
        <v>3</v>
      </c>
    </row>
    <row r="8" spans="1:14" ht="33" customHeight="1">
      <c r="A8" s="41">
        <v>93</v>
      </c>
      <c r="B8" s="169" t="s">
        <v>51</v>
      </c>
      <c r="C8" s="213" t="s">
        <v>23</v>
      </c>
      <c r="D8" s="211">
        <v>11.95</v>
      </c>
      <c r="E8" s="212">
        <f t="shared" si="0"/>
        <v>1</v>
      </c>
      <c r="F8" s="211">
        <v>11.05</v>
      </c>
      <c r="G8" s="212">
        <f t="shared" si="1"/>
        <v>6</v>
      </c>
      <c r="H8" s="211">
        <f t="shared" si="2"/>
        <v>23</v>
      </c>
      <c r="I8" s="212">
        <f t="shared" si="3"/>
        <v>2</v>
      </c>
      <c r="J8" s="57"/>
      <c r="K8" s="68">
        <v>1</v>
      </c>
      <c r="L8" s="67">
        <f>LARGE(H8:H11,K8)</f>
        <v>23</v>
      </c>
      <c r="M8" s="67"/>
      <c r="N8" s="61"/>
    </row>
    <row r="9" spans="1:14" ht="33" customHeight="1">
      <c r="A9" s="41">
        <v>94</v>
      </c>
      <c r="B9" s="169" t="s">
        <v>97</v>
      </c>
      <c r="C9" s="213" t="s">
        <v>23</v>
      </c>
      <c r="D9" s="211">
        <v>11.85</v>
      </c>
      <c r="E9" s="212">
        <f t="shared" si="0"/>
        <v>2</v>
      </c>
      <c r="F9" s="211">
        <v>10.85</v>
      </c>
      <c r="G9" s="212">
        <f t="shared" si="1"/>
        <v>9</v>
      </c>
      <c r="H9" s="211">
        <f t="shared" si="2"/>
        <v>22.7</v>
      </c>
      <c r="I9" s="212">
        <f t="shared" si="3"/>
        <v>5</v>
      </c>
      <c r="J9" s="57"/>
      <c r="K9" s="68">
        <v>2</v>
      </c>
      <c r="L9" s="67">
        <f>LARGE(H8:H11,K9)</f>
        <v>22.95</v>
      </c>
      <c r="M9" s="67"/>
      <c r="N9" s="61"/>
    </row>
    <row r="10" spans="1:14" ht="33" customHeight="1">
      <c r="A10" s="41">
        <v>95</v>
      </c>
      <c r="B10" s="169" t="s">
        <v>50</v>
      </c>
      <c r="C10" s="213" t="s">
        <v>23</v>
      </c>
      <c r="D10" s="211">
        <v>11.85</v>
      </c>
      <c r="E10" s="212">
        <f t="shared" si="0"/>
        <v>2</v>
      </c>
      <c r="F10" s="211">
        <v>10.75</v>
      </c>
      <c r="G10" s="212">
        <f t="shared" si="1"/>
        <v>10</v>
      </c>
      <c r="H10" s="211">
        <f t="shared" si="2"/>
        <v>22.6</v>
      </c>
      <c r="I10" s="212">
        <f t="shared" si="3"/>
        <v>8</v>
      </c>
      <c r="J10" s="57"/>
      <c r="K10" s="68">
        <v>3</v>
      </c>
      <c r="L10" s="67">
        <f>LARGE(H8:H11,K10)</f>
        <v>22.7</v>
      </c>
      <c r="M10" s="67">
        <f>SUM(L8:L10)</f>
        <v>68.65</v>
      </c>
      <c r="N10" s="61">
        <f>RANK(M10,M$7:M$20)</f>
        <v>1</v>
      </c>
    </row>
    <row r="11" spans="1:14" ht="33" customHeight="1">
      <c r="A11" s="41">
        <v>96</v>
      </c>
      <c r="B11" s="214" t="s">
        <v>126</v>
      </c>
      <c r="C11" s="213" t="s">
        <v>23</v>
      </c>
      <c r="D11" s="211">
        <v>11.85</v>
      </c>
      <c r="E11" s="212">
        <f t="shared" si="0"/>
        <v>2</v>
      </c>
      <c r="F11" s="211">
        <v>11.1</v>
      </c>
      <c r="G11" s="212">
        <f t="shared" si="1"/>
        <v>4</v>
      </c>
      <c r="H11" s="211">
        <f t="shared" si="2"/>
        <v>22.95</v>
      </c>
      <c r="I11" s="212">
        <f t="shared" si="3"/>
        <v>4</v>
      </c>
      <c r="J11" s="57"/>
      <c r="K11" s="68"/>
      <c r="L11" s="67"/>
      <c r="M11" s="67"/>
      <c r="N11" s="61"/>
    </row>
    <row r="12" spans="1:14" ht="33" customHeight="1">
      <c r="A12" s="41">
        <v>97</v>
      </c>
      <c r="B12" s="2" t="s">
        <v>99</v>
      </c>
      <c r="C12" s="132" t="s">
        <v>71</v>
      </c>
      <c r="D12" s="211">
        <v>0</v>
      </c>
      <c r="E12" s="212">
        <f t="shared" si="0"/>
        <v>12</v>
      </c>
      <c r="F12" s="211">
        <v>0</v>
      </c>
      <c r="G12" s="212">
        <f t="shared" si="1"/>
        <v>12</v>
      </c>
      <c r="H12" s="211">
        <f t="shared" si="2"/>
        <v>0</v>
      </c>
      <c r="I12" s="212">
        <f t="shared" si="3"/>
        <v>12</v>
      </c>
      <c r="J12" s="57"/>
      <c r="K12" s="321"/>
      <c r="L12" s="321"/>
      <c r="M12" s="321"/>
      <c r="N12" s="59"/>
    </row>
    <row r="13" spans="1:14" ht="33" customHeight="1">
      <c r="A13" s="41">
        <v>98</v>
      </c>
      <c r="B13" s="154" t="s">
        <v>127</v>
      </c>
      <c r="C13" s="153" t="s">
        <v>71</v>
      </c>
      <c r="D13" s="211">
        <v>11.7</v>
      </c>
      <c r="E13" s="212">
        <f t="shared" si="0"/>
        <v>5</v>
      </c>
      <c r="F13" s="211">
        <v>10.5</v>
      </c>
      <c r="G13" s="212">
        <f t="shared" si="1"/>
        <v>11</v>
      </c>
      <c r="H13" s="211">
        <f t="shared" si="2"/>
        <v>22.2</v>
      </c>
      <c r="I13" s="212">
        <f t="shared" si="3"/>
        <v>10</v>
      </c>
      <c r="J13" s="57"/>
      <c r="K13" s="68"/>
      <c r="L13" s="67"/>
      <c r="M13" s="67"/>
      <c r="N13" s="61"/>
    </row>
    <row r="14" spans="1:14" ht="33" customHeight="1">
      <c r="A14" s="41">
        <v>99</v>
      </c>
      <c r="B14" s="152" t="s">
        <v>128</v>
      </c>
      <c r="C14" s="151" t="s">
        <v>123</v>
      </c>
      <c r="D14" s="211">
        <v>11.6</v>
      </c>
      <c r="E14" s="212">
        <f t="shared" si="0"/>
        <v>7</v>
      </c>
      <c r="F14" s="211">
        <v>11.1</v>
      </c>
      <c r="G14" s="212">
        <f t="shared" si="1"/>
        <v>4</v>
      </c>
      <c r="H14" s="211">
        <f t="shared" si="2"/>
        <v>22.7</v>
      </c>
      <c r="I14" s="212">
        <f t="shared" si="3"/>
        <v>5</v>
      </c>
      <c r="J14" s="57"/>
      <c r="K14" s="68"/>
      <c r="L14" s="67"/>
      <c r="M14" s="67"/>
      <c r="N14" s="61"/>
    </row>
    <row r="15" spans="1:14" ht="33" customHeight="1">
      <c r="A15" s="41">
        <v>100</v>
      </c>
      <c r="B15" s="152" t="s">
        <v>129</v>
      </c>
      <c r="C15" s="151" t="s">
        <v>123</v>
      </c>
      <c r="D15" s="211">
        <v>11.45</v>
      </c>
      <c r="E15" s="212">
        <f t="shared" si="0"/>
        <v>8</v>
      </c>
      <c r="F15" s="211">
        <v>11.55</v>
      </c>
      <c r="G15" s="212">
        <f t="shared" si="1"/>
        <v>2</v>
      </c>
      <c r="H15" s="211">
        <f t="shared" si="2"/>
        <v>23</v>
      </c>
      <c r="I15" s="212">
        <f t="shared" si="3"/>
        <v>2</v>
      </c>
      <c r="J15" s="57"/>
      <c r="K15" s="68"/>
      <c r="L15" s="67"/>
      <c r="M15" s="67"/>
      <c r="N15" s="61"/>
    </row>
    <row r="16" spans="1:14" ht="33" customHeight="1">
      <c r="A16" s="41">
        <v>101</v>
      </c>
      <c r="B16" s="152" t="s">
        <v>130</v>
      </c>
      <c r="C16" s="151" t="s">
        <v>123</v>
      </c>
      <c r="D16" s="211">
        <v>11.45</v>
      </c>
      <c r="E16" s="212">
        <f t="shared" si="0"/>
        <v>8</v>
      </c>
      <c r="F16" s="211">
        <v>11.2</v>
      </c>
      <c r="G16" s="212">
        <f t="shared" si="1"/>
        <v>3</v>
      </c>
      <c r="H16" s="211">
        <f t="shared" si="2"/>
        <v>22.65</v>
      </c>
      <c r="I16" s="212">
        <f t="shared" si="3"/>
        <v>7</v>
      </c>
      <c r="J16" s="57"/>
      <c r="K16" s="68"/>
      <c r="L16" s="67"/>
      <c r="M16" s="67"/>
      <c r="N16" s="61"/>
    </row>
    <row r="17" spans="1:14" ht="33" customHeight="1">
      <c r="A17" s="41">
        <v>102</v>
      </c>
      <c r="B17" s="152" t="s">
        <v>131</v>
      </c>
      <c r="C17" s="151" t="s">
        <v>123</v>
      </c>
      <c r="D17" s="211">
        <v>11.65</v>
      </c>
      <c r="E17" s="212">
        <f t="shared" si="0"/>
        <v>6</v>
      </c>
      <c r="F17" s="211">
        <v>11.65</v>
      </c>
      <c r="G17" s="212">
        <f t="shared" si="1"/>
        <v>1</v>
      </c>
      <c r="H17" s="211">
        <f t="shared" si="2"/>
        <v>23.3</v>
      </c>
      <c r="I17" s="212">
        <f t="shared" si="3"/>
        <v>1</v>
      </c>
      <c r="J17" s="57"/>
      <c r="K17" s="322"/>
      <c r="L17" s="322"/>
      <c r="M17" s="322"/>
      <c r="N17" s="59"/>
    </row>
    <row r="18" spans="1:14" ht="33" customHeight="1">
      <c r="A18" s="41">
        <v>103</v>
      </c>
      <c r="B18" s="155" t="s">
        <v>132</v>
      </c>
      <c r="C18" s="151" t="s">
        <v>123</v>
      </c>
      <c r="D18" s="211">
        <v>11.25</v>
      </c>
      <c r="E18" s="212">
        <f t="shared" si="0"/>
        <v>11</v>
      </c>
      <c r="F18" s="211">
        <v>10.9</v>
      </c>
      <c r="G18" s="212">
        <f t="shared" si="1"/>
        <v>8</v>
      </c>
      <c r="H18" s="211">
        <f t="shared" si="2"/>
        <v>22.15</v>
      </c>
      <c r="I18" s="212">
        <f t="shared" si="3"/>
        <v>11</v>
      </c>
      <c r="J18" s="57"/>
      <c r="K18" s="68"/>
      <c r="L18" s="67"/>
      <c r="M18" s="67"/>
      <c r="N18" s="61"/>
    </row>
    <row r="19" spans="1:11" ht="33" customHeight="1">
      <c r="A19" s="41"/>
      <c r="B19" s="131"/>
      <c r="C19" s="132"/>
      <c r="D19" s="67"/>
      <c r="E19" s="68"/>
      <c r="F19" s="67"/>
      <c r="G19" s="68"/>
      <c r="H19" s="67"/>
      <c r="I19" s="68"/>
      <c r="J19" s="57"/>
      <c r="K19" s="68"/>
    </row>
    <row r="20" spans="1:11" ht="33" customHeight="1">
      <c r="A20" s="37"/>
      <c r="B20" s="86"/>
      <c r="C20" s="39"/>
      <c r="D20" s="15"/>
      <c r="E20" s="14"/>
      <c r="F20" s="15"/>
      <c r="G20" s="14"/>
      <c r="H20" s="15"/>
      <c r="I20" s="14"/>
      <c r="J20" s="57"/>
      <c r="K20" s="68"/>
    </row>
    <row r="21" ht="33" customHeight="1">
      <c r="K21" s="61"/>
    </row>
    <row r="22" spans="1:14" ht="33" customHeight="1">
      <c r="A22" s="87"/>
      <c r="B22" s="109"/>
      <c r="C22" s="87"/>
      <c r="D22" s="60"/>
      <c r="E22" s="61"/>
      <c r="F22" s="60"/>
      <c r="G22" s="61"/>
      <c r="H22" s="60"/>
      <c r="I22" s="61"/>
      <c r="J22" s="58"/>
      <c r="K22" s="60"/>
      <c r="L22" s="60"/>
      <c r="M22" s="61"/>
      <c r="N22" s="18"/>
    </row>
    <row r="23" spans="1:14" ht="33" customHeight="1">
      <c r="A23" s="87"/>
      <c r="B23" s="110"/>
      <c r="C23" s="110"/>
      <c r="D23" s="60"/>
      <c r="E23" s="61"/>
      <c r="F23" s="60"/>
      <c r="G23" s="61"/>
      <c r="H23" s="60"/>
      <c r="I23" s="61"/>
      <c r="J23" s="58"/>
      <c r="K23" s="60"/>
      <c r="L23" s="60"/>
      <c r="M23" s="61"/>
      <c r="N23" s="18"/>
    </row>
    <row r="24" spans="1:14" ht="33" customHeight="1">
      <c r="A24" s="87"/>
      <c r="B24" s="110"/>
      <c r="C24" s="110"/>
      <c r="D24" s="60"/>
      <c r="E24" s="61"/>
      <c r="F24" s="60"/>
      <c r="G24" s="61"/>
      <c r="H24" s="60"/>
      <c r="I24" s="61"/>
      <c r="J24" s="58"/>
      <c r="K24" s="60"/>
      <c r="L24" s="60"/>
      <c r="M24" s="61"/>
      <c r="N24" s="18"/>
    </row>
    <row r="25" spans="1:14" ht="33" customHeight="1">
      <c r="A25" s="87"/>
      <c r="B25" s="110"/>
      <c r="C25" s="110"/>
      <c r="D25" s="60"/>
      <c r="E25" s="61"/>
      <c r="F25" s="60"/>
      <c r="G25" s="61"/>
      <c r="H25" s="60"/>
      <c r="I25" s="61"/>
      <c r="J25" s="58"/>
      <c r="K25" s="60"/>
      <c r="L25" s="60"/>
      <c r="M25" s="61"/>
      <c r="N25" s="18"/>
    </row>
    <row r="26" spans="1:14" ht="33" customHeight="1">
      <c r="A26" s="87"/>
      <c r="B26" s="58"/>
      <c r="C26" s="110"/>
      <c r="D26" s="60"/>
      <c r="E26" s="61"/>
      <c r="F26" s="60"/>
      <c r="G26" s="61"/>
      <c r="H26" s="60"/>
      <c r="I26" s="61"/>
      <c r="J26" s="58"/>
      <c r="K26" s="60"/>
      <c r="L26" s="60"/>
      <c r="M26" s="61"/>
      <c r="N26" s="18"/>
    </row>
    <row r="27" spans="1:14" ht="33" customHeight="1">
      <c r="A27" s="87"/>
      <c r="B27" s="110"/>
      <c r="C27" s="110"/>
      <c r="D27" s="60"/>
      <c r="E27" s="61"/>
      <c r="F27" s="60"/>
      <c r="G27" s="61"/>
      <c r="H27" s="60"/>
      <c r="I27" s="61"/>
      <c r="J27" s="58"/>
      <c r="K27" s="60"/>
      <c r="L27" s="60"/>
      <c r="M27" s="61"/>
      <c r="N27" s="18"/>
    </row>
    <row r="28" spans="1:14" ht="33" customHeight="1">
      <c r="A28" s="87"/>
      <c r="B28" s="110"/>
      <c r="C28" s="110"/>
      <c r="D28" s="60"/>
      <c r="E28" s="61"/>
      <c r="F28" s="60"/>
      <c r="G28" s="61"/>
      <c r="H28" s="60"/>
      <c r="I28" s="61"/>
      <c r="J28" s="58"/>
      <c r="K28" s="60"/>
      <c r="L28" s="60"/>
      <c r="M28" s="61"/>
      <c r="N28" s="18"/>
    </row>
    <row r="29" spans="1:14" ht="24.75" customHeight="1">
      <c r="A29" s="21"/>
      <c r="B29" s="22"/>
      <c r="C29" s="23"/>
      <c r="D29" s="6"/>
      <c r="E29" s="9"/>
      <c r="F29" s="6"/>
      <c r="G29" s="9"/>
      <c r="H29" s="6"/>
      <c r="I29" s="9"/>
      <c r="J29" s="18"/>
      <c r="K29" s="6"/>
      <c r="L29" s="6"/>
      <c r="M29" s="9"/>
      <c r="N29" s="18"/>
    </row>
    <row r="30" spans="1:14" ht="27" customHeight="1">
      <c r="A30" s="296"/>
      <c r="B30" s="296"/>
      <c r="C30" s="24"/>
      <c r="D30" s="18"/>
      <c r="E30" s="25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4.75" customHeight="1">
      <c r="A31" s="21"/>
      <c r="B31" s="22"/>
      <c r="C31" s="23"/>
      <c r="D31" s="6"/>
      <c r="E31" s="9"/>
      <c r="F31" s="6"/>
      <c r="G31" s="9"/>
      <c r="H31" s="6"/>
      <c r="I31" s="9"/>
      <c r="J31" s="18"/>
      <c r="K31" s="6"/>
      <c r="L31" s="6"/>
      <c r="M31" s="9"/>
      <c r="N31" s="18"/>
    </row>
    <row r="32" spans="1:13" ht="24.75" customHeight="1">
      <c r="A32" s="21"/>
      <c r="B32" s="22"/>
      <c r="C32" s="23"/>
      <c r="D32" s="6"/>
      <c r="E32" s="9"/>
      <c r="F32" s="6"/>
      <c r="G32" s="9"/>
      <c r="H32" s="6"/>
      <c r="I32" s="9"/>
      <c r="J32" s="18"/>
      <c r="K32" s="6"/>
      <c r="L32" s="6"/>
      <c r="M32" s="9"/>
    </row>
    <row r="33" spans="1:13" ht="24.75" customHeight="1">
      <c r="A33" s="21"/>
      <c r="B33" s="22"/>
      <c r="C33" s="23"/>
      <c r="D33" s="6"/>
      <c r="E33" s="9"/>
      <c r="F33" s="6"/>
      <c r="G33" s="9"/>
      <c r="H33" s="6"/>
      <c r="I33" s="9"/>
      <c r="J33" s="18"/>
      <c r="K33" s="6"/>
      <c r="L33" s="6"/>
      <c r="M33" s="9"/>
    </row>
    <row r="34" spans="1:13" ht="24.75" customHeight="1">
      <c r="A34" s="21"/>
      <c r="B34" s="22"/>
      <c r="C34" s="23"/>
      <c r="D34" s="6"/>
      <c r="E34" s="9"/>
      <c r="F34" s="6"/>
      <c r="G34" s="9"/>
      <c r="H34" s="6"/>
      <c r="I34" s="9"/>
      <c r="J34" s="18"/>
      <c r="K34" s="6"/>
      <c r="L34" s="6"/>
      <c r="M34" s="9"/>
    </row>
    <row r="35" spans="1:13" ht="24.75" customHeight="1">
      <c r="A35" s="21"/>
      <c r="B35" s="22"/>
      <c r="C35" s="23"/>
      <c r="D35" s="6"/>
      <c r="E35" s="9"/>
      <c r="F35" s="6"/>
      <c r="G35" s="9"/>
      <c r="H35" s="6"/>
      <c r="I35" s="9"/>
      <c r="J35" s="18"/>
      <c r="K35" s="6"/>
      <c r="L35" s="6"/>
      <c r="M35" s="9"/>
    </row>
    <row r="36" spans="1:13" ht="24.75" customHeight="1">
      <c r="A36" s="21"/>
      <c r="B36" s="22"/>
      <c r="C36" s="23"/>
      <c r="D36" s="6"/>
      <c r="E36" s="9"/>
      <c r="F36" s="6"/>
      <c r="G36" s="9"/>
      <c r="H36" s="6"/>
      <c r="I36" s="9"/>
      <c r="J36" s="18"/>
      <c r="K36" s="6"/>
      <c r="L36" s="6"/>
      <c r="M36" s="9"/>
    </row>
    <row r="37" spans="1:13" ht="24.75" customHeight="1">
      <c r="A37" s="21"/>
      <c r="B37" s="22"/>
      <c r="C37" s="23"/>
      <c r="D37" s="6"/>
      <c r="E37" s="9"/>
      <c r="F37" s="6"/>
      <c r="G37" s="9"/>
      <c r="H37" s="6"/>
      <c r="I37" s="9"/>
      <c r="J37" s="18"/>
      <c r="K37" s="6"/>
      <c r="L37" s="6"/>
      <c r="M37" s="9"/>
    </row>
    <row r="38" spans="1:13" ht="24.75" customHeight="1">
      <c r="A38" s="21"/>
      <c r="B38" s="22"/>
      <c r="C38" s="23"/>
      <c r="D38" s="6"/>
      <c r="E38" s="9"/>
      <c r="F38" s="6"/>
      <c r="G38" s="9"/>
      <c r="H38" s="6"/>
      <c r="I38" s="9"/>
      <c r="J38" s="18"/>
      <c r="K38" s="6"/>
      <c r="L38" s="6"/>
      <c r="M38" s="9"/>
    </row>
    <row r="39" spans="1:13" ht="24.75" customHeight="1">
      <c r="A39" s="21"/>
      <c r="B39" s="22"/>
      <c r="C39" s="23"/>
      <c r="D39" s="6"/>
      <c r="E39" s="9"/>
      <c r="F39" s="6"/>
      <c r="G39" s="9"/>
      <c r="H39" s="6"/>
      <c r="I39" s="9"/>
      <c r="J39" s="18"/>
      <c r="K39" s="6"/>
      <c r="L39" s="6"/>
      <c r="M39" s="9"/>
    </row>
    <row r="40" spans="1:13" ht="24.75" customHeight="1">
      <c r="A40" s="21"/>
      <c r="B40" s="22"/>
      <c r="C40" s="23"/>
      <c r="D40" s="6"/>
      <c r="E40" s="9"/>
      <c r="F40" s="6"/>
      <c r="G40" s="9"/>
      <c r="H40" s="6"/>
      <c r="I40" s="9"/>
      <c r="J40" s="18"/>
      <c r="K40" s="6"/>
      <c r="L40" s="6"/>
      <c r="M40" s="9"/>
    </row>
    <row r="41" spans="1:13" ht="24.75" customHeight="1">
      <c r="A41" s="21"/>
      <c r="B41" s="22"/>
      <c r="C41" s="23"/>
      <c r="D41" s="6"/>
      <c r="E41" s="9"/>
      <c r="F41" s="6"/>
      <c r="G41" s="9"/>
      <c r="H41" s="6"/>
      <c r="I41" s="9"/>
      <c r="J41" s="18"/>
      <c r="K41" s="6"/>
      <c r="L41" s="6"/>
      <c r="M41" s="9"/>
    </row>
    <row r="42" spans="1:13" ht="24.75" customHeight="1">
      <c r="A42" s="21"/>
      <c r="B42" s="22"/>
      <c r="C42" s="23"/>
      <c r="D42" s="6"/>
      <c r="E42" s="9"/>
      <c r="F42" s="6"/>
      <c r="G42" s="9"/>
      <c r="H42" s="6"/>
      <c r="I42" s="9"/>
      <c r="J42" s="18"/>
      <c r="K42" s="6"/>
      <c r="L42" s="6"/>
      <c r="M42" s="9"/>
    </row>
  </sheetData>
  <sheetProtection/>
  <mergeCells count="11">
    <mergeCell ref="K12:M12"/>
    <mergeCell ref="D5:I5"/>
    <mergeCell ref="K17:M17"/>
    <mergeCell ref="O6:R6"/>
    <mergeCell ref="A30:B30"/>
    <mergeCell ref="A1:M1"/>
    <mergeCell ref="A2:M2"/>
    <mergeCell ref="A4:M4"/>
    <mergeCell ref="A6:B6"/>
    <mergeCell ref="K6:M6"/>
    <mergeCell ref="K7:M7"/>
  </mergeCells>
  <conditionalFormatting sqref="E7:E18">
    <cfRule type="expression" priority="3" dxfId="2" stopIfTrue="1">
      <formula>RANK(D7,D$7:D$18)=1</formula>
    </cfRule>
    <cfRule type="expression" priority="6" dxfId="1" stopIfTrue="1">
      <formula>RANK(D7,D$7:D$18)=2</formula>
    </cfRule>
    <cfRule type="expression" priority="9" dxfId="0" stopIfTrue="1">
      <formula>RANK(D7,D$7:D$18)=3</formula>
    </cfRule>
    <cfRule type="expression" priority="12" dxfId="177" stopIfTrue="1">
      <formula>RANK(D7,D$7:D$18)=4</formula>
    </cfRule>
    <cfRule type="expression" priority="15" dxfId="178" stopIfTrue="1">
      <formula>RANK(D7,D$7:D$18)=5</formula>
    </cfRule>
    <cfRule type="expression" priority="18" dxfId="193" stopIfTrue="1">
      <formula>RANK(D7,D$7:D$18)=6</formula>
    </cfRule>
  </conditionalFormatting>
  <conditionalFormatting sqref="G7:G18">
    <cfRule type="expression" priority="2" dxfId="2" stopIfTrue="1">
      <formula>RANK(F7,F$7:F$18)=1</formula>
    </cfRule>
    <cfRule type="expression" priority="5" dxfId="1" stopIfTrue="1">
      <formula>RANK(F7,F$7:F$18)=2</formula>
    </cfRule>
    <cfRule type="expression" priority="8" dxfId="0" stopIfTrue="1">
      <formula>RANK(F7,F$7:F$18)=3</formula>
    </cfRule>
    <cfRule type="expression" priority="11" dxfId="177" stopIfTrue="1">
      <formula>RANK(F7,F$7:F$18)=4</formula>
    </cfRule>
    <cfRule type="expression" priority="14" dxfId="178" stopIfTrue="1">
      <formula>RANK(F7,F$7:F$18)=5</formula>
    </cfRule>
    <cfRule type="expression" priority="17" dxfId="193" stopIfTrue="1">
      <formula>RANK(F7,F$7:F$18)=6</formula>
    </cfRule>
  </conditionalFormatting>
  <conditionalFormatting sqref="I7:I18">
    <cfRule type="expression" priority="1" dxfId="2" stopIfTrue="1">
      <formula>RANK(H7,H$7:H$18)=1</formula>
    </cfRule>
    <cfRule type="expression" priority="4" dxfId="1" stopIfTrue="1">
      <formula>RANK(H7,H$7:H$18)=2</formula>
    </cfRule>
    <cfRule type="expression" priority="7" dxfId="0" stopIfTrue="1">
      <formula>RANK(H7,H$7:H$18)=3</formula>
    </cfRule>
    <cfRule type="expression" priority="10" dxfId="177" stopIfTrue="1">
      <formula>RANK(H7,H$7:H$18)=4</formula>
    </cfRule>
    <cfRule type="expression" priority="13" dxfId="178" stopIfTrue="1">
      <formula>RANK(H7,H$7:H$18)=5</formula>
    </cfRule>
    <cfRule type="expression" priority="16" dxfId="193" stopIfTrue="1">
      <formula>RANK(H7,H$7:H$18)=6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zoomScalePageLayoutView="0" workbookViewId="0" topLeftCell="A1">
      <selection activeCell="J14" sqref="J14"/>
    </sheetView>
  </sheetViews>
  <sheetFormatPr defaultColWidth="8.8515625" defaultRowHeight="15"/>
  <cols>
    <col min="1" max="1" width="7.140625" style="1" customWidth="1"/>
    <col min="2" max="2" width="23.421875" style="0" customWidth="1"/>
    <col min="3" max="3" width="18.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">
      <c r="A1" s="297" t="s">
        <v>6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">
      <c r="A2" s="299" t="s">
        <v>63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</row>
    <row r="3" ht="9.75" customHeight="1">
      <c r="A3" s="2"/>
    </row>
    <row r="4" spans="1:14" ht="14.2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0" ht="12.75" customHeight="1">
      <c r="A5" s="166"/>
      <c r="J5" s="16"/>
    </row>
    <row r="6" spans="1:14" ht="33" customHeight="1">
      <c r="A6" s="302" t="s">
        <v>104</v>
      </c>
      <c r="B6" s="302"/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25"/>
      <c r="L6" s="330"/>
      <c r="M6" s="330"/>
      <c r="N6" s="72"/>
    </row>
    <row r="7" spans="1:14" ht="33" customHeight="1">
      <c r="A7" s="43">
        <v>129</v>
      </c>
      <c r="B7" s="131" t="s">
        <v>105</v>
      </c>
      <c r="C7" s="132" t="s">
        <v>23</v>
      </c>
      <c r="D7" s="74">
        <v>11.1</v>
      </c>
      <c r="E7" s="75">
        <f aca="true" t="shared" si="0" ref="E7:E14">RANK(D7,D$7:D$23)</f>
        <v>6</v>
      </c>
      <c r="F7" s="74">
        <v>11</v>
      </c>
      <c r="G7" s="75">
        <f aca="true" t="shared" si="1" ref="G7:G14">RANK(F7,F$7:F$23)</f>
        <v>5</v>
      </c>
      <c r="H7" s="74">
        <f aca="true" t="shared" si="2" ref="H7:H14">D7+F7</f>
        <v>22.1</v>
      </c>
      <c r="I7" s="75">
        <f aca="true" t="shared" si="3" ref="I7:I14">RANK(H7,H$7:H$23)</f>
        <v>6</v>
      </c>
      <c r="J7" s="76"/>
      <c r="K7" s="331" t="s">
        <v>27</v>
      </c>
      <c r="L7" s="331"/>
      <c r="M7" s="331"/>
      <c r="N7" s="49" t="s">
        <v>3</v>
      </c>
    </row>
    <row r="8" spans="1:14" ht="33" customHeight="1">
      <c r="A8" s="43">
        <v>130</v>
      </c>
      <c r="B8" s="131" t="s">
        <v>65</v>
      </c>
      <c r="C8" s="132" t="s">
        <v>23</v>
      </c>
      <c r="D8" s="74">
        <v>11.55</v>
      </c>
      <c r="E8" s="75">
        <f t="shared" si="0"/>
        <v>2</v>
      </c>
      <c r="F8" s="74">
        <v>10.85</v>
      </c>
      <c r="G8" s="75">
        <f t="shared" si="1"/>
        <v>7</v>
      </c>
      <c r="H8" s="74">
        <f t="shared" si="2"/>
        <v>22.4</v>
      </c>
      <c r="I8" s="75">
        <f t="shared" si="3"/>
        <v>4</v>
      </c>
      <c r="J8" s="76"/>
      <c r="K8" s="68">
        <v>1</v>
      </c>
      <c r="L8" s="67">
        <f>LARGE(H$9:H$10,K8)</f>
        <v>23</v>
      </c>
      <c r="M8" s="67"/>
      <c r="N8" s="68"/>
    </row>
    <row r="9" spans="1:14" ht="33" customHeight="1">
      <c r="A9" s="43">
        <v>131</v>
      </c>
      <c r="B9" s="226" t="s">
        <v>33</v>
      </c>
      <c r="C9" s="215" t="s">
        <v>27</v>
      </c>
      <c r="D9" s="74">
        <v>10</v>
      </c>
      <c r="E9" s="75">
        <f t="shared" si="0"/>
        <v>8</v>
      </c>
      <c r="F9" s="74">
        <v>11.1</v>
      </c>
      <c r="G9" s="75">
        <f t="shared" si="1"/>
        <v>3</v>
      </c>
      <c r="H9" s="74">
        <f t="shared" si="2"/>
        <v>21.1</v>
      </c>
      <c r="I9" s="75">
        <f t="shared" si="3"/>
        <v>8</v>
      </c>
      <c r="J9" s="76"/>
      <c r="K9" s="68">
        <v>2</v>
      </c>
      <c r="L9" s="67">
        <f>LARGE(H$9:H$10,K9)</f>
        <v>21.1</v>
      </c>
      <c r="M9" s="67">
        <f>SUM(L8:L9)</f>
        <v>44.1</v>
      </c>
      <c r="N9" s="68">
        <f>RANK(M9,M$6:M$37)</f>
        <v>1</v>
      </c>
    </row>
    <row r="10" spans="1:12" ht="33" customHeight="1">
      <c r="A10" s="43">
        <v>132</v>
      </c>
      <c r="B10" s="217" t="s">
        <v>34</v>
      </c>
      <c r="C10" s="215" t="s">
        <v>27</v>
      </c>
      <c r="D10" s="74">
        <v>11.5</v>
      </c>
      <c r="E10" s="75">
        <f t="shared" si="0"/>
        <v>3</v>
      </c>
      <c r="F10" s="74">
        <v>11.5</v>
      </c>
      <c r="G10" s="75">
        <f t="shared" si="1"/>
        <v>1</v>
      </c>
      <c r="H10" s="74">
        <f t="shared" si="2"/>
        <v>23</v>
      </c>
      <c r="I10" s="75">
        <f t="shared" si="3"/>
        <v>2</v>
      </c>
      <c r="J10" s="76"/>
      <c r="K10" s="68"/>
      <c r="L10" s="67"/>
    </row>
    <row r="11" spans="1:14" ht="33" customHeight="1">
      <c r="A11" s="43">
        <v>133</v>
      </c>
      <c r="B11" t="s">
        <v>133</v>
      </c>
      <c r="C11" s="1" t="s">
        <v>123</v>
      </c>
      <c r="D11" s="74">
        <v>10.9</v>
      </c>
      <c r="E11" s="75">
        <f t="shared" si="0"/>
        <v>7</v>
      </c>
      <c r="F11" s="74">
        <v>10.8</v>
      </c>
      <c r="G11" s="75">
        <f t="shared" si="1"/>
        <v>8</v>
      </c>
      <c r="H11" s="74">
        <f t="shared" si="2"/>
        <v>21.700000000000003</v>
      </c>
      <c r="I11" s="75">
        <f t="shared" si="3"/>
        <v>7</v>
      </c>
      <c r="J11" s="76"/>
      <c r="K11" s="75"/>
      <c r="L11" s="74"/>
      <c r="M11" s="74"/>
      <c r="N11" s="75"/>
    </row>
    <row r="12" spans="1:14" ht="33" customHeight="1">
      <c r="A12" s="43">
        <v>134</v>
      </c>
      <c r="B12" t="s">
        <v>134</v>
      </c>
      <c r="C12" s="1" t="s">
        <v>123</v>
      </c>
      <c r="D12" s="74">
        <v>11.5</v>
      </c>
      <c r="E12" s="75">
        <f>RANK(D12,D$7:D$23)</f>
        <v>3</v>
      </c>
      <c r="F12" s="74">
        <v>11.1</v>
      </c>
      <c r="G12" s="75">
        <f>RANK(F12,F$7:F$23)</f>
        <v>3</v>
      </c>
      <c r="H12" s="74">
        <f>D12+F12</f>
        <v>22.6</v>
      </c>
      <c r="I12" s="75">
        <f>RANK(H12,H$7:H$23)</f>
        <v>3</v>
      </c>
      <c r="J12" s="76"/>
      <c r="K12" s="332"/>
      <c r="L12" s="332"/>
      <c r="M12" s="332"/>
      <c r="N12" s="49"/>
    </row>
    <row r="13" spans="1:14" ht="33" customHeight="1">
      <c r="A13" s="43">
        <v>135</v>
      </c>
      <c r="B13" t="s">
        <v>135</v>
      </c>
      <c r="C13" s="1" t="s">
        <v>123</v>
      </c>
      <c r="D13" s="74">
        <v>11.65</v>
      </c>
      <c r="E13" s="75">
        <f>RANK(D13,D$7:D$23)</f>
        <v>1</v>
      </c>
      <c r="F13" s="74">
        <v>11.5</v>
      </c>
      <c r="G13" s="75">
        <f>RANK(F13,F$7:F$23)</f>
        <v>1</v>
      </c>
      <c r="H13" s="74">
        <f>D13+F13</f>
        <v>23.15</v>
      </c>
      <c r="I13" s="75">
        <f>RANK(H13,H$7:H$23)</f>
        <v>1</v>
      </c>
      <c r="J13" s="76"/>
      <c r="K13" s="149"/>
      <c r="L13" s="149"/>
      <c r="M13" s="149"/>
      <c r="N13" s="49"/>
    </row>
    <row r="14" spans="1:14" ht="33" customHeight="1">
      <c r="A14" s="43">
        <v>136</v>
      </c>
      <c r="B14" s="131" t="s">
        <v>136</v>
      </c>
      <c r="C14" s="132" t="s">
        <v>123</v>
      </c>
      <c r="D14" s="74">
        <v>11.4</v>
      </c>
      <c r="E14" s="75">
        <f t="shared" si="0"/>
        <v>5</v>
      </c>
      <c r="F14" s="74">
        <v>10.9</v>
      </c>
      <c r="G14" s="75">
        <f t="shared" si="1"/>
        <v>6</v>
      </c>
      <c r="H14" s="74">
        <f t="shared" si="2"/>
        <v>22.3</v>
      </c>
      <c r="I14" s="75">
        <f t="shared" si="3"/>
        <v>5</v>
      </c>
      <c r="J14" s="76"/>
      <c r="K14" s="68"/>
      <c r="L14" s="67"/>
      <c r="M14" s="67"/>
      <c r="N14" s="68"/>
    </row>
    <row r="15" spans="1:14" ht="33" customHeight="1">
      <c r="A15" s="89"/>
      <c r="B15" s="38"/>
      <c r="C15" s="89"/>
      <c r="D15" s="16"/>
      <c r="E15" s="90"/>
      <c r="F15" s="16"/>
      <c r="G15" s="16"/>
      <c r="H15" s="16"/>
      <c r="I15" s="16"/>
      <c r="J15" s="76"/>
      <c r="K15" s="68"/>
      <c r="L15" s="67"/>
      <c r="M15" s="67"/>
      <c r="N15" s="68"/>
    </row>
    <row r="16" spans="1:17" ht="33" customHeight="1">
      <c r="A16" s="69"/>
      <c r="B16" s="107"/>
      <c r="C16" s="108"/>
      <c r="D16" s="74"/>
      <c r="E16" s="75"/>
      <c r="F16" s="74"/>
      <c r="G16" s="75"/>
      <c r="H16" s="74"/>
      <c r="I16" s="75"/>
      <c r="J16" s="69"/>
      <c r="K16" s="68"/>
      <c r="L16" s="67"/>
      <c r="M16" s="67"/>
      <c r="N16" s="68"/>
      <c r="O16" s="18"/>
      <c r="P16" s="18"/>
      <c r="Q16" s="18"/>
    </row>
    <row r="17" spans="1:17" ht="33" customHeight="1">
      <c r="A17" s="69"/>
      <c r="B17" s="103"/>
      <c r="C17" s="103"/>
      <c r="D17" s="74"/>
      <c r="E17" s="75"/>
      <c r="F17" s="74"/>
      <c r="G17" s="75"/>
      <c r="H17" s="74"/>
      <c r="I17" s="75"/>
      <c r="J17" s="69"/>
      <c r="K17" s="75"/>
      <c r="L17" s="74"/>
      <c r="M17" s="74"/>
      <c r="N17" s="75"/>
      <c r="O17" s="18"/>
      <c r="P17" s="18"/>
      <c r="Q17" s="18"/>
    </row>
    <row r="18" spans="1:17" ht="33" customHeight="1">
      <c r="A18" s="69"/>
      <c r="B18" s="103"/>
      <c r="C18" s="103"/>
      <c r="D18" s="74"/>
      <c r="E18" s="75"/>
      <c r="F18" s="74"/>
      <c r="G18" s="75"/>
      <c r="H18" s="74"/>
      <c r="I18" s="75"/>
      <c r="J18" s="69"/>
      <c r="K18" s="75"/>
      <c r="L18" s="74"/>
      <c r="M18" s="74"/>
      <c r="N18" s="75"/>
      <c r="O18" s="18"/>
      <c r="P18" s="18"/>
      <c r="Q18" s="18"/>
    </row>
    <row r="19" spans="1:17" ht="33" customHeight="1">
      <c r="A19" s="69"/>
      <c r="B19" s="103"/>
      <c r="C19" s="103"/>
      <c r="D19" s="74"/>
      <c r="E19" s="75"/>
      <c r="F19" s="74"/>
      <c r="G19" s="75"/>
      <c r="H19" s="74"/>
      <c r="I19" s="75"/>
      <c r="J19" s="69"/>
      <c r="K19" s="329"/>
      <c r="L19" s="329"/>
      <c r="M19" s="329"/>
      <c r="N19" s="104"/>
      <c r="O19" s="18"/>
      <c r="P19" s="18"/>
      <c r="Q19" s="18"/>
    </row>
    <row r="20" spans="1:17" ht="33" customHeight="1">
      <c r="A20" s="69"/>
      <c r="B20" s="103"/>
      <c r="C20" s="103"/>
      <c r="D20" s="74"/>
      <c r="E20" s="75"/>
      <c r="F20" s="74"/>
      <c r="G20" s="75"/>
      <c r="H20" s="74"/>
      <c r="I20" s="75"/>
      <c r="J20" s="69"/>
      <c r="K20" s="75"/>
      <c r="L20" s="74"/>
      <c r="M20" s="74"/>
      <c r="N20" s="75"/>
      <c r="O20" s="18"/>
      <c r="P20" s="18"/>
      <c r="Q20" s="18"/>
    </row>
    <row r="21" spans="1:17" ht="33" customHeight="1">
      <c r="A21" s="69"/>
      <c r="B21" s="103"/>
      <c r="C21" s="103"/>
      <c r="D21" s="74"/>
      <c r="E21" s="75"/>
      <c r="F21" s="74"/>
      <c r="G21" s="75"/>
      <c r="H21" s="74"/>
      <c r="I21" s="75"/>
      <c r="J21" s="69"/>
      <c r="K21" s="75"/>
      <c r="L21" s="74"/>
      <c r="M21" s="74"/>
      <c r="N21" s="75"/>
      <c r="O21" s="18"/>
      <c r="P21" s="18"/>
      <c r="Q21" s="18"/>
    </row>
    <row r="22" spans="1:17" ht="33" customHeight="1">
      <c r="A22" s="69"/>
      <c r="B22" s="103"/>
      <c r="C22" s="103"/>
      <c r="D22" s="74"/>
      <c r="E22" s="75"/>
      <c r="F22" s="74"/>
      <c r="G22" s="75"/>
      <c r="H22" s="74"/>
      <c r="I22" s="75"/>
      <c r="J22" s="69"/>
      <c r="K22" s="75"/>
      <c r="L22" s="74"/>
      <c r="M22" s="74"/>
      <c r="N22" s="75"/>
      <c r="O22" s="18"/>
      <c r="P22" s="18"/>
      <c r="Q22" s="18"/>
    </row>
    <row r="23" spans="1:17" ht="33" customHeight="1">
      <c r="A23" s="69"/>
      <c r="B23" s="103"/>
      <c r="C23" s="103"/>
      <c r="D23" s="74"/>
      <c r="E23" s="75"/>
      <c r="F23" s="74"/>
      <c r="G23" s="75"/>
      <c r="H23" s="74"/>
      <c r="I23" s="75"/>
      <c r="J23" s="69"/>
      <c r="K23" s="329"/>
      <c r="L23" s="329"/>
      <c r="M23" s="329"/>
      <c r="N23" s="104"/>
      <c r="O23" s="18"/>
      <c r="P23" s="18"/>
      <c r="Q23" s="18"/>
    </row>
    <row r="24" spans="1:17" ht="24.75" customHeight="1">
      <c r="A24" s="24"/>
      <c r="B24" s="105"/>
      <c r="C24" s="24"/>
      <c r="D24" s="18"/>
      <c r="E24" s="25"/>
      <c r="F24" s="18"/>
      <c r="G24" s="18"/>
      <c r="H24" s="18"/>
      <c r="I24" s="18"/>
      <c r="J24" s="18"/>
      <c r="K24" s="9"/>
      <c r="L24" s="6"/>
      <c r="M24" s="6"/>
      <c r="N24" s="9"/>
      <c r="O24" s="18"/>
      <c r="P24" s="18"/>
      <c r="Q24" s="18"/>
    </row>
    <row r="25" spans="1:17" ht="24.75" customHeight="1">
      <c r="A25" s="21"/>
      <c r="B25" s="105"/>
      <c r="C25" s="23"/>
      <c r="D25" s="6"/>
      <c r="E25" s="9"/>
      <c r="F25" s="6"/>
      <c r="G25" s="9"/>
      <c r="H25" s="6"/>
      <c r="I25" s="9"/>
      <c r="J25" s="18"/>
      <c r="K25" s="9"/>
      <c r="L25" s="6"/>
      <c r="M25" s="6"/>
      <c r="N25" s="9"/>
      <c r="O25" s="18"/>
      <c r="P25" s="18"/>
      <c r="Q25" s="18"/>
    </row>
    <row r="26" spans="1:14" ht="24.75" customHeight="1">
      <c r="A26" s="3"/>
      <c r="B26" s="17"/>
      <c r="C26" s="10"/>
      <c r="D26" s="6"/>
      <c r="E26" s="9"/>
      <c r="F26" s="6"/>
      <c r="G26" s="9"/>
      <c r="H26" s="6"/>
      <c r="I26" s="9"/>
      <c r="J26" s="18"/>
      <c r="K26" s="9"/>
      <c r="L26" s="6"/>
      <c r="M26" s="6"/>
      <c r="N26" s="9"/>
    </row>
    <row r="27" spans="1:14" s="18" customFormat="1" ht="24.75" customHeight="1">
      <c r="A27" s="21"/>
      <c r="B27" s="22"/>
      <c r="C27" s="23"/>
      <c r="D27" s="6"/>
      <c r="E27" s="9"/>
      <c r="F27" s="6"/>
      <c r="G27" s="9"/>
      <c r="H27" s="6"/>
      <c r="I27" s="9"/>
      <c r="K27" s="9"/>
      <c r="L27" s="6"/>
      <c r="M27" s="6"/>
      <c r="N27" s="9"/>
    </row>
    <row r="28" spans="1:14" s="18" customFormat="1" ht="24.75" customHeight="1">
      <c r="A28" s="21"/>
      <c r="B28" s="22"/>
      <c r="C28" s="23"/>
      <c r="D28" s="6"/>
      <c r="E28" s="9"/>
      <c r="F28" s="6"/>
      <c r="G28" s="9"/>
      <c r="H28" s="6"/>
      <c r="I28" s="9"/>
      <c r="K28" s="9"/>
      <c r="L28" s="6"/>
      <c r="M28" s="6"/>
      <c r="N28" s="9"/>
    </row>
    <row r="29" spans="1:14" s="18" customFormat="1" ht="24.75" customHeight="1">
      <c r="A29" s="21"/>
      <c r="B29" s="22"/>
      <c r="C29" s="23"/>
      <c r="D29" s="6"/>
      <c r="E29" s="9"/>
      <c r="F29" s="6"/>
      <c r="G29" s="9"/>
      <c r="H29" s="6"/>
      <c r="I29" s="9"/>
      <c r="K29" s="9"/>
      <c r="L29" s="6"/>
      <c r="M29" s="6"/>
      <c r="N29" s="9"/>
    </row>
    <row r="30" spans="1:14" s="18" customFormat="1" ht="24.75" customHeight="1">
      <c r="A30" s="21"/>
      <c r="B30" s="22"/>
      <c r="C30" s="23"/>
      <c r="D30" s="6"/>
      <c r="E30" s="9"/>
      <c r="F30" s="6"/>
      <c r="G30" s="9"/>
      <c r="H30" s="6"/>
      <c r="I30" s="9"/>
      <c r="K30" s="9"/>
      <c r="L30" s="6"/>
      <c r="M30" s="6"/>
      <c r="N30" s="9"/>
    </row>
    <row r="31" spans="1:14" s="18" customFormat="1" ht="24.75" customHeight="1">
      <c r="A31" s="21"/>
      <c r="B31" s="22"/>
      <c r="C31" s="23"/>
      <c r="D31" s="6"/>
      <c r="E31" s="9"/>
      <c r="F31" s="6"/>
      <c r="G31" s="9"/>
      <c r="H31" s="6"/>
      <c r="I31" s="9"/>
      <c r="K31" s="9"/>
      <c r="L31" s="6"/>
      <c r="M31" s="6"/>
      <c r="N31" s="9"/>
    </row>
    <row r="32" spans="1:14" s="18" customFormat="1" ht="24.75" customHeight="1">
      <c r="A32" s="21"/>
      <c r="B32" s="22"/>
      <c r="C32" s="23"/>
      <c r="D32" s="6"/>
      <c r="E32" s="9"/>
      <c r="F32" s="6"/>
      <c r="G32" s="9"/>
      <c r="H32" s="6"/>
      <c r="I32" s="9"/>
      <c r="K32" s="9"/>
      <c r="L32" s="6"/>
      <c r="M32" s="6"/>
      <c r="N32" s="9"/>
    </row>
    <row r="33" spans="1:14" s="18" customFormat="1" ht="24.75" customHeight="1">
      <c r="A33" s="21"/>
      <c r="B33" s="22"/>
      <c r="C33" s="23"/>
      <c r="D33" s="6"/>
      <c r="E33" s="9"/>
      <c r="F33" s="6"/>
      <c r="G33" s="9"/>
      <c r="H33" s="6"/>
      <c r="I33" s="9"/>
      <c r="K33" s="9"/>
      <c r="L33" s="6"/>
      <c r="M33" s="6"/>
      <c r="N33" s="9"/>
    </row>
    <row r="34" spans="1:14" s="18" customFormat="1" ht="24.75" customHeight="1">
      <c r="A34" s="21"/>
      <c r="B34" s="22"/>
      <c r="C34" s="23"/>
      <c r="D34" s="6"/>
      <c r="E34" s="9"/>
      <c r="F34" s="6"/>
      <c r="G34" s="9"/>
      <c r="H34" s="6"/>
      <c r="I34" s="9"/>
      <c r="K34" s="9"/>
      <c r="L34" s="6"/>
      <c r="M34" s="6"/>
      <c r="N34" s="9"/>
    </row>
    <row r="35" spans="1:14" s="18" customFormat="1" ht="24.75" customHeight="1">
      <c r="A35" s="21"/>
      <c r="B35" s="22"/>
      <c r="C35" s="23"/>
      <c r="D35" s="6"/>
      <c r="E35" s="9"/>
      <c r="F35" s="6"/>
      <c r="G35" s="9"/>
      <c r="H35" s="6"/>
      <c r="I35" s="9"/>
      <c r="K35" s="9"/>
      <c r="L35" s="6"/>
      <c r="M35" s="6"/>
      <c r="N35" s="9"/>
    </row>
    <row r="36" spans="1:14" s="18" customFormat="1" ht="24.75" customHeight="1">
      <c r="A36" s="21"/>
      <c r="B36" s="22"/>
      <c r="C36" s="23"/>
      <c r="D36" s="6"/>
      <c r="E36" s="9"/>
      <c r="F36" s="6"/>
      <c r="G36" s="9"/>
      <c r="H36" s="6"/>
      <c r="I36" s="9"/>
      <c r="K36" s="9"/>
      <c r="L36" s="6"/>
      <c r="M36" s="6"/>
      <c r="N36" s="9"/>
    </row>
    <row r="37" spans="1:14" s="18" customFormat="1" ht="24.75" customHeight="1">
      <c r="A37" s="21"/>
      <c r="B37" s="22"/>
      <c r="C37" s="23"/>
      <c r="D37" s="6"/>
      <c r="E37" s="9"/>
      <c r="F37" s="6"/>
      <c r="G37" s="9"/>
      <c r="H37" s="6"/>
      <c r="I37" s="9"/>
      <c r="K37" s="9"/>
      <c r="L37" s="6"/>
      <c r="M37" s="6"/>
      <c r="N37" s="9"/>
    </row>
    <row r="38" spans="1:14" s="18" customFormat="1" ht="24.75" customHeight="1">
      <c r="A38" s="21"/>
      <c r="B38" s="22"/>
      <c r="C38" s="23"/>
      <c r="D38" s="6"/>
      <c r="E38" s="9"/>
      <c r="F38" s="6"/>
      <c r="G38" s="9"/>
      <c r="H38" s="6"/>
      <c r="I38" s="9"/>
      <c r="K38" s="9"/>
      <c r="L38" s="6"/>
      <c r="M38" s="6"/>
      <c r="N38" s="9"/>
    </row>
  </sheetData>
  <sheetProtection/>
  <mergeCells count="9">
    <mergeCell ref="K19:M19"/>
    <mergeCell ref="K23:M23"/>
    <mergeCell ref="A1:N1"/>
    <mergeCell ref="A2:N2"/>
    <mergeCell ref="A4:N4"/>
    <mergeCell ref="A6:B6"/>
    <mergeCell ref="K6:M6"/>
    <mergeCell ref="K7:M7"/>
    <mergeCell ref="K12:M12"/>
  </mergeCells>
  <conditionalFormatting sqref="E7:E14">
    <cfRule type="expression" priority="3" dxfId="2" stopIfTrue="1">
      <formula>RANK(D7,D$7:D$14)=1</formula>
    </cfRule>
    <cfRule type="expression" priority="6" dxfId="1" stopIfTrue="1">
      <formula>RANK(D7,D$7:D$14)=2</formula>
    </cfRule>
    <cfRule type="expression" priority="9" dxfId="0" stopIfTrue="1">
      <formula>RANK(D7,D$7:D$14)=3</formula>
    </cfRule>
  </conditionalFormatting>
  <conditionalFormatting sqref="G7:G14">
    <cfRule type="expression" priority="2" dxfId="2" stopIfTrue="1">
      <formula>RANK(F7,F$7:F$14)=1</formula>
    </cfRule>
    <cfRule type="expression" priority="5" dxfId="1" stopIfTrue="1">
      <formula>RANK(F7,F$7:F$14)=2</formula>
    </cfRule>
    <cfRule type="expression" priority="8" dxfId="0" stopIfTrue="1">
      <formula>RANK(F7,F$7:F$14)=3</formula>
    </cfRule>
  </conditionalFormatting>
  <conditionalFormatting sqref="I7:I14">
    <cfRule type="expression" priority="1" dxfId="2" stopIfTrue="1">
      <formula>RANK(H7,H$7:H$14)=1</formula>
    </cfRule>
    <cfRule type="expression" priority="4" dxfId="1" stopIfTrue="1">
      <formula>RANK(H7,H$7:H$14)=2</formula>
    </cfRule>
    <cfRule type="expression" priority="7" dxfId="0" stopIfTrue="1">
      <formula>RANK(H7,H$7:H$14)=3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zoomScalePageLayoutView="0" workbookViewId="0" topLeftCell="A6">
      <selection activeCell="R8" sqref="R8"/>
    </sheetView>
  </sheetViews>
  <sheetFormatPr defaultColWidth="8.8515625" defaultRowHeight="15"/>
  <cols>
    <col min="1" max="1" width="7.421875" style="1" customWidth="1"/>
    <col min="2" max="2" width="21.421875" style="0" customWidth="1"/>
    <col min="3" max="3" width="21.8515625" style="1" customWidth="1"/>
    <col min="4" max="4" width="8.57421875" style="0" customWidth="1"/>
    <col min="5" max="5" width="5.8515625" style="7" customWidth="1"/>
    <col min="6" max="6" width="8.57421875" style="0" customWidth="1"/>
    <col min="7" max="7" width="5.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3.8515625" style="0" customWidth="1"/>
    <col min="12" max="12" width="8.140625" style="0" bestFit="1" customWidth="1"/>
    <col min="13" max="13" width="8.57421875" style="0" customWidth="1"/>
    <col min="14" max="14" width="4.57421875" style="0" customWidth="1"/>
    <col min="15" max="15" width="10.57421875" style="0" customWidth="1"/>
    <col min="16" max="16" width="4.57421875" style="0" customWidth="1"/>
    <col min="17" max="17" width="1.57421875" style="0" customWidth="1"/>
    <col min="18" max="18" width="10.57421875" style="0" customWidth="1"/>
    <col min="19" max="19" width="4.57421875" style="0" customWidth="1"/>
    <col min="20" max="20" width="1.57421875" style="0" customWidth="1"/>
    <col min="21" max="21" width="4.57421875" style="11" customWidth="1"/>
    <col min="22" max="22" width="9.421875" style="0" customWidth="1"/>
    <col min="23" max="23" width="8.00390625" style="0" customWidth="1"/>
    <col min="24" max="24" width="4.57421875" style="0" customWidth="1"/>
  </cols>
  <sheetData>
    <row r="1" spans="1:24" ht="21">
      <c r="A1" s="297" t="s">
        <v>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31"/>
      <c r="P1" s="31"/>
      <c r="Q1" s="31"/>
      <c r="R1" s="31"/>
      <c r="S1" s="31"/>
      <c r="T1" s="32"/>
      <c r="U1" s="32"/>
      <c r="V1" s="32"/>
      <c r="W1" s="32"/>
      <c r="X1" s="32"/>
    </row>
    <row r="2" spans="1:24" ht="21">
      <c r="A2" s="299" t="s">
        <v>16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</row>
    <row r="3" ht="6.75" customHeight="1">
      <c r="A3" s="2"/>
    </row>
    <row r="4" spans="1:24" ht="17.25">
      <c r="A4" s="293" t="str">
        <f>'U8 Inter'!A4:N4</f>
        <v>NLGA - Sunday 16th October 2022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35"/>
      <c r="O4" s="35"/>
      <c r="P4" s="35"/>
      <c r="Q4" s="35"/>
      <c r="R4" s="35"/>
      <c r="S4" s="32"/>
      <c r="T4" s="32"/>
      <c r="U4" s="32"/>
      <c r="V4" s="32"/>
      <c r="W4" s="32"/>
      <c r="X4" s="32"/>
    </row>
    <row r="5" ht="22.5" customHeight="1">
      <c r="A5" s="166"/>
    </row>
    <row r="6" spans="1:24" ht="33" customHeight="1">
      <c r="A6" s="43"/>
      <c r="B6" s="80" t="s">
        <v>96</v>
      </c>
      <c r="C6" s="47" t="s">
        <v>4</v>
      </c>
      <c r="D6" s="48" t="s">
        <v>0</v>
      </c>
      <c r="E6" s="49" t="s">
        <v>3</v>
      </c>
      <c r="F6" s="48" t="s">
        <v>1</v>
      </c>
      <c r="G6" s="49" t="s">
        <v>3</v>
      </c>
      <c r="H6" s="50" t="s">
        <v>66</v>
      </c>
      <c r="I6" s="49" t="s">
        <v>3</v>
      </c>
      <c r="J6" s="88"/>
      <c r="K6" s="312" t="s">
        <v>27</v>
      </c>
      <c r="L6" s="312"/>
      <c r="M6" s="312"/>
      <c r="N6" s="49" t="s">
        <v>3</v>
      </c>
      <c r="O6" s="36"/>
      <c r="P6" s="20"/>
      <c r="Q6" s="20"/>
      <c r="R6" s="36"/>
      <c r="S6" s="20"/>
      <c r="T6" s="18"/>
      <c r="U6" s="323"/>
      <c r="V6" s="324"/>
      <c r="W6" s="324"/>
      <c r="X6" s="20"/>
    </row>
    <row r="7" spans="1:25" ht="33" customHeight="1">
      <c r="A7" s="41">
        <v>104</v>
      </c>
      <c r="B7" s="217" t="s">
        <v>143</v>
      </c>
      <c r="C7" s="215" t="s">
        <v>116</v>
      </c>
      <c r="D7" s="67">
        <v>11.65</v>
      </c>
      <c r="E7" s="68">
        <f aca="true" t="shared" si="0" ref="E7:E15">RANK(D7,D$7:D$36)</f>
        <v>4</v>
      </c>
      <c r="F7" s="67">
        <v>12.6</v>
      </c>
      <c r="G7" s="68">
        <f>RANK(F7,F$7:F$36)</f>
        <v>3</v>
      </c>
      <c r="H7" s="67">
        <f aca="true" t="shared" si="1" ref="H7:H13">D7+F7</f>
        <v>24.25</v>
      </c>
      <c r="I7" s="68">
        <f aca="true" t="shared" si="2" ref="I7:I15">RANK(H7,H$7:H$36)</f>
        <v>4</v>
      </c>
      <c r="J7" s="85"/>
      <c r="K7" s="68">
        <v>1</v>
      </c>
      <c r="L7" s="67">
        <f>LARGE(H$7:H$10,K7)</f>
        <v>24.65</v>
      </c>
      <c r="M7" s="67"/>
      <c r="N7" s="68"/>
      <c r="O7" s="6"/>
      <c r="P7" s="9"/>
      <c r="Q7" s="9"/>
      <c r="R7" s="6"/>
      <c r="S7" s="9"/>
      <c r="T7" s="18"/>
      <c r="U7" s="27"/>
      <c r="V7" s="28"/>
      <c r="W7" s="27"/>
      <c r="X7" s="27"/>
      <c r="Y7" s="28"/>
    </row>
    <row r="8" spans="1:25" ht="33" customHeight="1">
      <c r="A8" s="41">
        <v>105</v>
      </c>
      <c r="B8" s="217" t="s">
        <v>30</v>
      </c>
      <c r="C8" s="215" t="s">
        <v>116</v>
      </c>
      <c r="D8" s="67">
        <v>11.65</v>
      </c>
      <c r="E8" s="68">
        <f t="shared" si="0"/>
        <v>4</v>
      </c>
      <c r="F8" s="67">
        <v>13</v>
      </c>
      <c r="G8" s="68">
        <f aca="true" t="shared" si="3" ref="G8:G15">RANK(F8,F$7:F$36)</f>
        <v>1</v>
      </c>
      <c r="H8" s="67">
        <f t="shared" si="1"/>
        <v>24.65</v>
      </c>
      <c r="I8" s="68">
        <f t="shared" si="2"/>
        <v>1</v>
      </c>
      <c r="J8" s="85"/>
      <c r="K8" s="68">
        <v>2</v>
      </c>
      <c r="L8" s="67">
        <f>LARGE(H$7:H$10,K8)</f>
        <v>24.25</v>
      </c>
      <c r="M8" s="67"/>
      <c r="N8" s="68"/>
      <c r="O8" s="6"/>
      <c r="P8" s="9"/>
      <c r="Q8" s="9"/>
      <c r="R8" s="6"/>
      <c r="S8" s="9"/>
      <c r="T8" s="18"/>
      <c r="U8" s="27"/>
      <c r="V8" s="28"/>
      <c r="W8" s="27"/>
      <c r="X8" s="27"/>
      <c r="Y8" s="29"/>
    </row>
    <row r="9" spans="1:25" ht="33" customHeight="1">
      <c r="A9" s="41">
        <v>106</v>
      </c>
      <c r="B9" s="217" t="s">
        <v>31</v>
      </c>
      <c r="C9" s="215" t="s">
        <v>116</v>
      </c>
      <c r="D9" s="67">
        <v>11.15</v>
      </c>
      <c r="E9" s="68">
        <f t="shared" si="0"/>
        <v>8</v>
      </c>
      <c r="F9" s="67">
        <v>12.45</v>
      </c>
      <c r="G9" s="68">
        <f t="shared" si="3"/>
        <v>4</v>
      </c>
      <c r="H9" s="67">
        <f t="shared" si="1"/>
        <v>23.6</v>
      </c>
      <c r="I9" s="68">
        <f t="shared" si="2"/>
        <v>5</v>
      </c>
      <c r="J9" s="85"/>
      <c r="K9" s="68">
        <v>3</v>
      </c>
      <c r="L9" s="67">
        <f>LARGE(H$7:H$10,K9)</f>
        <v>23.6</v>
      </c>
      <c r="M9" s="67">
        <f>SUM(L7:L9)</f>
        <v>72.5</v>
      </c>
      <c r="N9" s="68">
        <f>RANK(M9,M$6:M$13)</f>
        <v>1</v>
      </c>
      <c r="O9" s="6"/>
      <c r="P9" s="9"/>
      <c r="Q9" s="9"/>
      <c r="R9" s="6"/>
      <c r="S9" s="9"/>
      <c r="T9" s="18"/>
      <c r="U9" s="27"/>
      <c r="V9" s="28"/>
      <c r="W9" s="27"/>
      <c r="X9" s="27"/>
      <c r="Y9" s="28"/>
    </row>
    <row r="10" spans="1:25" ht="33" customHeight="1">
      <c r="A10" s="41">
        <v>107</v>
      </c>
      <c r="B10" s="217" t="s">
        <v>28</v>
      </c>
      <c r="C10" s="215" t="s">
        <v>116</v>
      </c>
      <c r="D10" s="67">
        <v>10.95</v>
      </c>
      <c r="E10" s="68">
        <f t="shared" si="0"/>
        <v>9</v>
      </c>
      <c r="F10" s="67">
        <v>12.25</v>
      </c>
      <c r="G10" s="68">
        <f t="shared" si="3"/>
        <v>6</v>
      </c>
      <c r="H10" s="67">
        <f t="shared" si="1"/>
        <v>23.2</v>
      </c>
      <c r="I10" s="68">
        <f t="shared" si="2"/>
        <v>8</v>
      </c>
      <c r="J10" s="85"/>
      <c r="K10" s="67"/>
      <c r="L10" s="68"/>
      <c r="M10" s="67"/>
      <c r="N10" s="68"/>
      <c r="O10" s="6"/>
      <c r="P10" s="9"/>
      <c r="Q10" s="9"/>
      <c r="R10" s="6"/>
      <c r="S10" s="9"/>
      <c r="T10" s="18"/>
      <c r="U10" s="27"/>
      <c r="V10" s="28"/>
      <c r="W10" s="27"/>
      <c r="X10" s="27"/>
      <c r="Y10" s="28"/>
    </row>
    <row r="11" spans="1:25" ht="33" customHeight="1">
      <c r="A11" s="41">
        <v>108</v>
      </c>
      <c r="B11" s="218" t="s">
        <v>35</v>
      </c>
      <c r="C11" s="216" t="s">
        <v>23</v>
      </c>
      <c r="D11" s="67">
        <v>11.2</v>
      </c>
      <c r="E11" s="68">
        <f t="shared" si="0"/>
        <v>7</v>
      </c>
      <c r="F11" s="67">
        <v>12.25</v>
      </c>
      <c r="G11" s="68">
        <f t="shared" si="3"/>
        <v>6</v>
      </c>
      <c r="H11" s="67">
        <f t="shared" si="1"/>
        <v>23.45</v>
      </c>
      <c r="I11" s="68">
        <f t="shared" si="2"/>
        <v>6</v>
      </c>
      <c r="J11" s="85"/>
      <c r="K11" s="308" t="s">
        <v>23</v>
      </c>
      <c r="L11" s="308"/>
      <c r="M11" s="308"/>
      <c r="N11" s="65" t="s">
        <v>3</v>
      </c>
      <c r="O11" s="6"/>
      <c r="P11" s="9"/>
      <c r="Q11" s="9"/>
      <c r="R11" s="6"/>
      <c r="S11" s="9"/>
      <c r="T11" s="18"/>
      <c r="U11" s="27"/>
      <c r="V11" s="28"/>
      <c r="W11" s="27"/>
      <c r="X11" s="27"/>
      <c r="Y11" s="30"/>
    </row>
    <row r="12" spans="1:24" ht="33" customHeight="1">
      <c r="A12" s="41">
        <v>109</v>
      </c>
      <c r="B12" s="219" t="s">
        <v>100</v>
      </c>
      <c r="C12" s="216" t="s">
        <v>23</v>
      </c>
      <c r="D12" s="67">
        <v>11.6</v>
      </c>
      <c r="E12" s="68">
        <f t="shared" si="0"/>
        <v>6</v>
      </c>
      <c r="F12" s="67">
        <v>10.8</v>
      </c>
      <c r="G12" s="68">
        <f t="shared" si="3"/>
        <v>9</v>
      </c>
      <c r="H12" s="67">
        <f t="shared" si="1"/>
        <v>22.4</v>
      </c>
      <c r="I12" s="68">
        <f t="shared" si="2"/>
        <v>9</v>
      </c>
      <c r="J12" s="85"/>
      <c r="K12" s="68">
        <v>1</v>
      </c>
      <c r="L12" s="67">
        <f>LARGE(H$11:H$12,K12)</f>
        <v>23.45</v>
      </c>
      <c r="M12" s="67"/>
      <c r="N12" s="68"/>
      <c r="O12" s="6"/>
      <c r="P12" s="9"/>
      <c r="Q12" s="9"/>
      <c r="R12" s="6"/>
      <c r="S12" s="9"/>
      <c r="T12" s="18"/>
      <c r="U12" s="9"/>
      <c r="V12" s="6"/>
      <c r="W12" s="6"/>
      <c r="X12" s="9"/>
    </row>
    <row r="13" spans="1:24" ht="33" customHeight="1">
      <c r="A13" s="41">
        <v>110</v>
      </c>
      <c r="B13" s="136" t="s">
        <v>102</v>
      </c>
      <c r="C13" s="135" t="s">
        <v>79</v>
      </c>
      <c r="D13" s="67">
        <v>12.2</v>
      </c>
      <c r="E13" s="68">
        <f t="shared" si="0"/>
        <v>1</v>
      </c>
      <c r="F13" s="67">
        <v>12.3</v>
      </c>
      <c r="G13" s="68">
        <f t="shared" si="3"/>
        <v>5</v>
      </c>
      <c r="H13" s="67">
        <f t="shared" si="1"/>
        <v>24.5</v>
      </c>
      <c r="I13" s="68">
        <f t="shared" si="2"/>
        <v>3</v>
      </c>
      <c r="J13" s="85"/>
      <c r="K13" s="68">
        <v>2</v>
      </c>
      <c r="L13" s="67">
        <f>LARGE(H$11:H$12,K13)</f>
        <v>22.4</v>
      </c>
      <c r="M13" s="67">
        <f>SUM(L12:L14)</f>
        <v>45.849999999999994</v>
      </c>
      <c r="N13" s="68">
        <f>RANK(M13,M$6:M$13)</f>
        <v>2</v>
      </c>
      <c r="O13" s="6"/>
      <c r="P13" s="9"/>
      <c r="Q13" s="9"/>
      <c r="R13" s="6"/>
      <c r="S13" s="9"/>
      <c r="T13" s="18"/>
      <c r="U13" s="9"/>
      <c r="V13" s="6"/>
      <c r="W13" s="6"/>
      <c r="X13" s="9"/>
    </row>
    <row r="14" spans="1:24" ht="33" customHeight="1">
      <c r="A14" s="41">
        <v>111</v>
      </c>
      <c r="B14" s="136" t="s">
        <v>103</v>
      </c>
      <c r="C14" s="135" t="s">
        <v>79</v>
      </c>
      <c r="D14" s="67">
        <v>12.05</v>
      </c>
      <c r="E14" s="68">
        <f t="shared" si="0"/>
        <v>2</v>
      </c>
      <c r="F14" s="67">
        <v>11.2</v>
      </c>
      <c r="G14" s="68">
        <f t="shared" si="3"/>
        <v>8</v>
      </c>
      <c r="H14" s="67">
        <f>D14+F14</f>
        <v>23.25</v>
      </c>
      <c r="I14" s="68">
        <f t="shared" si="2"/>
        <v>7</v>
      </c>
      <c r="J14" s="85"/>
      <c r="K14" s="68"/>
      <c r="L14" s="67"/>
      <c r="O14" s="6"/>
      <c r="P14" s="9"/>
      <c r="Q14" s="9"/>
      <c r="R14" s="6"/>
      <c r="S14" s="9"/>
      <c r="T14" s="18"/>
      <c r="U14" s="9"/>
      <c r="V14" s="6"/>
      <c r="W14" s="6"/>
      <c r="X14" s="9"/>
    </row>
    <row r="15" spans="1:24" ht="33" customHeight="1">
      <c r="A15" s="41">
        <v>112</v>
      </c>
      <c r="B15" s="136" t="s">
        <v>185</v>
      </c>
      <c r="C15" s="135" t="s">
        <v>157</v>
      </c>
      <c r="D15" s="67">
        <v>11.8</v>
      </c>
      <c r="E15" s="68">
        <f t="shared" si="0"/>
        <v>3</v>
      </c>
      <c r="F15" s="67">
        <v>12.8</v>
      </c>
      <c r="G15" s="68">
        <f t="shared" si="3"/>
        <v>2</v>
      </c>
      <c r="H15" s="67">
        <f>D15+F15</f>
        <v>24.6</v>
      </c>
      <c r="I15" s="68">
        <f t="shared" si="2"/>
        <v>2</v>
      </c>
      <c r="J15" s="85"/>
      <c r="O15" s="6"/>
      <c r="P15" s="9"/>
      <c r="Q15" s="9"/>
      <c r="R15" s="6"/>
      <c r="S15" s="9"/>
      <c r="T15" s="18"/>
      <c r="U15" s="9"/>
      <c r="V15" s="6"/>
      <c r="W15" s="6"/>
      <c r="X15" s="9"/>
    </row>
    <row r="16" spans="1:24" ht="22.5" customHeight="1">
      <c r="A16" s="116"/>
      <c r="B16" s="116">
        <v>19</v>
      </c>
      <c r="C16" s="121"/>
      <c r="D16" s="122"/>
      <c r="E16" s="123"/>
      <c r="F16" s="122"/>
      <c r="G16" s="123"/>
      <c r="H16" s="122"/>
      <c r="I16" s="123"/>
      <c r="J16" s="85"/>
      <c r="O16" s="6"/>
      <c r="P16" s="9"/>
      <c r="Q16" s="9"/>
      <c r="R16" s="6"/>
      <c r="S16" s="9"/>
      <c r="T16" s="18"/>
      <c r="U16" s="9"/>
      <c r="V16" s="6"/>
      <c r="W16" s="6"/>
      <c r="X16" s="9"/>
    </row>
    <row r="17" spans="1:24" ht="22.5" customHeight="1">
      <c r="A17" s="3"/>
      <c r="B17" s="4"/>
      <c r="C17" s="10"/>
      <c r="D17" s="6"/>
      <c r="E17" s="9"/>
      <c r="F17" s="6"/>
      <c r="G17" s="9"/>
      <c r="H17" s="6"/>
      <c r="I17" s="9"/>
      <c r="J17" s="9"/>
      <c r="O17" s="6"/>
      <c r="P17" s="9"/>
      <c r="Q17" s="9"/>
      <c r="R17" s="6"/>
      <c r="S17" s="9"/>
      <c r="T17" s="18"/>
      <c r="U17" s="9"/>
      <c r="V17" s="6"/>
      <c r="W17" s="6"/>
      <c r="X17" s="9"/>
    </row>
    <row r="18" spans="1:24" ht="22.5" customHeight="1">
      <c r="A18" s="3"/>
      <c r="B18" s="4"/>
      <c r="C18" s="10"/>
      <c r="D18" s="6"/>
      <c r="E18" s="9"/>
      <c r="F18" s="6"/>
      <c r="G18" s="9"/>
      <c r="H18" s="6"/>
      <c r="I18" s="9"/>
      <c r="J18" s="9"/>
      <c r="O18" s="6"/>
      <c r="P18" s="9"/>
      <c r="Q18" s="9"/>
      <c r="R18" s="6"/>
      <c r="S18" s="9"/>
      <c r="T18" s="18"/>
      <c r="U18" s="9"/>
      <c r="V18" s="6"/>
      <c r="W18" s="6"/>
      <c r="X18" s="9"/>
    </row>
    <row r="19" spans="1:24" ht="22.5" customHeight="1">
      <c r="A19" s="3"/>
      <c r="B19" s="4"/>
      <c r="C19" s="10"/>
      <c r="D19" s="6"/>
      <c r="E19" s="9"/>
      <c r="F19" s="6"/>
      <c r="G19" s="9"/>
      <c r="H19" s="6"/>
      <c r="I19" s="9"/>
      <c r="J19" s="9"/>
      <c r="K19" s="6"/>
      <c r="L19" s="9"/>
      <c r="M19" s="6"/>
      <c r="N19" s="9"/>
      <c r="O19" s="6"/>
      <c r="P19" s="9"/>
      <c r="Q19" s="9"/>
      <c r="R19" s="6"/>
      <c r="S19" s="9"/>
      <c r="T19" s="18"/>
      <c r="U19" s="9"/>
      <c r="V19" s="6"/>
      <c r="W19" s="6"/>
      <c r="X19" s="9"/>
    </row>
    <row r="20" spans="1:24" ht="22.5" customHeight="1">
      <c r="A20" s="3"/>
      <c r="B20" s="26"/>
      <c r="C20" s="10"/>
      <c r="D20" s="6"/>
      <c r="E20" s="9"/>
      <c r="F20" s="6"/>
      <c r="G20" s="9"/>
      <c r="H20" s="6"/>
      <c r="I20" s="9"/>
      <c r="J20" s="9"/>
      <c r="K20" s="6"/>
      <c r="L20" s="9"/>
      <c r="M20" s="6"/>
      <c r="N20" s="9"/>
      <c r="O20" s="6"/>
      <c r="P20" s="9"/>
      <c r="Q20" s="9"/>
      <c r="R20" s="6"/>
      <c r="S20" s="9"/>
      <c r="T20" s="18"/>
      <c r="U20" s="9"/>
      <c r="V20" s="6"/>
      <c r="W20" s="6"/>
      <c r="X20" s="9"/>
    </row>
    <row r="21" spans="1:24" ht="22.5" customHeight="1">
      <c r="A21" s="3"/>
      <c r="B21" s="26"/>
      <c r="C21" s="10"/>
      <c r="D21" s="6"/>
      <c r="E21" s="9"/>
      <c r="F21" s="6"/>
      <c r="G21" s="9"/>
      <c r="H21" s="6"/>
      <c r="I21" s="9"/>
      <c r="J21" s="9"/>
      <c r="K21" s="6"/>
      <c r="L21" s="9"/>
      <c r="M21" s="6"/>
      <c r="N21" s="9"/>
      <c r="O21" s="6"/>
      <c r="P21" s="9"/>
      <c r="Q21" s="9"/>
      <c r="R21" s="6"/>
      <c r="S21" s="9"/>
      <c r="T21" s="18"/>
      <c r="U21" s="9"/>
      <c r="V21" s="6"/>
      <c r="W21" s="6"/>
      <c r="X21" s="9"/>
    </row>
    <row r="22" spans="1:24" ht="22.5" customHeight="1">
      <c r="A22" s="3"/>
      <c r="B22" s="26"/>
      <c r="C22" s="10"/>
      <c r="D22" s="6"/>
      <c r="E22" s="9"/>
      <c r="F22" s="6"/>
      <c r="G22" s="9"/>
      <c r="H22" s="6"/>
      <c r="I22" s="9"/>
      <c r="J22" s="9"/>
      <c r="K22" s="6"/>
      <c r="L22" s="9"/>
      <c r="M22" s="6"/>
      <c r="N22" s="9"/>
      <c r="O22" s="6"/>
      <c r="P22" s="9"/>
      <c r="Q22" s="9"/>
      <c r="R22" s="6"/>
      <c r="S22" s="9"/>
      <c r="T22" s="18"/>
      <c r="U22" s="9"/>
      <c r="V22" s="6"/>
      <c r="W22" s="6"/>
      <c r="X22" s="9"/>
    </row>
    <row r="23" spans="1:24" ht="22.5" customHeight="1">
      <c r="A23" s="3"/>
      <c r="B23" s="26"/>
      <c r="C23" s="10"/>
      <c r="D23" s="6"/>
      <c r="E23" s="9"/>
      <c r="F23" s="6"/>
      <c r="G23" s="9"/>
      <c r="H23" s="6"/>
      <c r="I23" s="9"/>
      <c r="J23" s="9"/>
      <c r="K23" s="6"/>
      <c r="L23" s="9"/>
      <c r="M23" s="6"/>
      <c r="N23" s="9"/>
      <c r="O23" s="6"/>
      <c r="P23" s="9"/>
      <c r="Q23" s="9"/>
      <c r="R23" s="6"/>
      <c r="S23" s="9"/>
      <c r="T23" s="18"/>
      <c r="U23" s="9"/>
      <c r="V23" s="6"/>
      <c r="W23" s="6"/>
      <c r="X23" s="9"/>
    </row>
    <row r="24" spans="1:24" ht="22.5" customHeight="1">
      <c r="A24" s="3"/>
      <c r="B24" s="26"/>
      <c r="C24" s="10"/>
      <c r="D24" s="6"/>
      <c r="E24" s="9"/>
      <c r="F24" s="6"/>
      <c r="G24" s="9"/>
      <c r="H24" s="6"/>
      <c r="I24" s="9"/>
      <c r="J24" s="9"/>
      <c r="K24" s="6"/>
      <c r="L24" s="9"/>
      <c r="M24" s="6"/>
      <c r="N24" s="9"/>
      <c r="O24" s="6"/>
      <c r="P24" s="9"/>
      <c r="Q24" s="9"/>
      <c r="R24" s="6"/>
      <c r="S24" s="9"/>
      <c r="T24" s="18"/>
      <c r="U24" s="9"/>
      <c r="V24" s="6"/>
      <c r="W24" s="6"/>
      <c r="X24" s="9"/>
    </row>
    <row r="25" spans="1:24" ht="22.5" customHeight="1">
      <c r="A25" s="3"/>
      <c r="B25" s="17"/>
      <c r="C25" s="10"/>
      <c r="D25" s="6"/>
      <c r="E25" s="9"/>
      <c r="F25" s="6"/>
      <c r="G25" s="9"/>
      <c r="H25" s="6"/>
      <c r="I25" s="9"/>
      <c r="J25" s="9"/>
      <c r="K25" s="6"/>
      <c r="L25" s="9"/>
      <c r="M25" s="6"/>
      <c r="N25" s="9"/>
      <c r="O25" s="6"/>
      <c r="P25" s="9"/>
      <c r="Q25" s="9"/>
      <c r="R25" s="6"/>
      <c r="S25" s="9"/>
      <c r="T25" s="18"/>
      <c r="U25" s="9"/>
      <c r="V25" s="6"/>
      <c r="W25" s="6"/>
      <c r="X25" s="9"/>
    </row>
    <row r="26" spans="1:24" ht="22.5" customHeight="1">
      <c r="A26" s="3"/>
      <c r="B26" s="4"/>
      <c r="C26" s="10"/>
      <c r="D26" s="6"/>
      <c r="E26" s="9"/>
      <c r="F26" s="6"/>
      <c r="G26" s="9"/>
      <c r="H26" s="6"/>
      <c r="I26" s="9"/>
      <c r="J26" s="9"/>
      <c r="K26" s="6"/>
      <c r="L26" s="9"/>
      <c r="M26" s="6"/>
      <c r="N26" s="9"/>
      <c r="O26" s="6"/>
      <c r="P26" s="9"/>
      <c r="Q26" s="9"/>
      <c r="R26" s="6"/>
      <c r="S26" s="9"/>
      <c r="T26" s="18"/>
      <c r="U26" s="9"/>
      <c r="V26" s="6"/>
      <c r="W26" s="6"/>
      <c r="X26" s="9"/>
    </row>
    <row r="27" spans="1:24" ht="22.5" customHeight="1">
      <c r="A27" s="3"/>
      <c r="B27" s="4"/>
      <c r="C27" s="10"/>
      <c r="D27" s="6"/>
      <c r="E27" s="9"/>
      <c r="F27" s="6"/>
      <c r="G27" s="9"/>
      <c r="H27" s="6"/>
      <c r="I27" s="9"/>
      <c r="J27" s="9"/>
      <c r="K27" s="6"/>
      <c r="L27" s="9"/>
      <c r="M27" s="6"/>
      <c r="N27" s="9"/>
      <c r="O27" s="6"/>
      <c r="P27" s="9"/>
      <c r="Q27" s="9"/>
      <c r="R27" s="6"/>
      <c r="S27" s="9"/>
      <c r="T27" s="18"/>
      <c r="U27" s="9"/>
      <c r="V27" s="6"/>
      <c r="W27" s="6"/>
      <c r="X27" s="9"/>
    </row>
    <row r="28" spans="1:24" ht="22.5" customHeight="1">
      <c r="A28" s="3"/>
      <c r="B28" s="4"/>
      <c r="C28" s="10"/>
      <c r="D28" s="6"/>
      <c r="E28" s="9"/>
      <c r="F28" s="6"/>
      <c r="G28" s="9"/>
      <c r="H28" s="6"/>
      <c r="I28" s="9"/>
      <c r="J28" s="9"/>
      <c r="K28" s="6"/>
      <c r="L28" s="9"/>
      <c r="M28" s="6"/>
      <c r="N28" s="9"/>
      <c r="O28" s="6"/>
      <c r="P28" s="9"/>
      <c r="Q28" s="9"/>
      <c r="R28" s="6"/>
      <c r="S28" s="9"/>
      <c r="T28" s="18"/>
      <c r="U28" s="9"/>
      <c r="V28" s="6"/>
      <c r="W28" s="6"/>
      <c r="X28" s="9"/>
    </row>
    <row r="29" spans="1:24" ht="22.5" customHeight="1">
      <c r="A29" s="3"/>
      <c r="B29" s="4"/>
      <c r="C29" s="10"/>
      <c r="D29" s="6"/>
      <c r="E29" s="9"/>
      <c r="F29" s="6"/>
      <c r="G29" s="9"/>
      <c r="H29" s="6"/>
      <c r="I29" s="9"/>
      <c r="J29" s="9"/>
      <c r="K29" s="6"/>
      <c r="L29" s="9"/>
      <c r="M29" s="6"/>
      <c r="N29" s="9"/>
      <c r="O29" s="6"/>
      <c r="P29" s="9"/>
      <c r="Q29" s="9"/>
      <c r="R29" s="6"/>
      <c r="S29" s="9"/>
      <c r="T29" s="18"/>
      <c r="U29" s="9"/>
      <c r="V29" s="6"/>
      <c r="W29" s="6"/>
      <c r="X29" s="9"/>
    </row>
    <row r="30" spans="1:24" ht="22.5" customHeight="1">
      <c r="A30" s="3"/>
      <c r="B30" s="4"/>
      <c r="C30" s="10"/>
      <c r="D30" s="6"/>
      <c r="E30" s="9"/>
      <c r="F30" s="6"/>
      <c r="G30" s="9"/>
      <c r="H30" s="6"/>
      <c r="I30" s="9"/>
      <c r="J30" s="9"/>
      <c r="K30" s="6"/>
      <c r="L30" s="9"/>
      <c r="M30" s="6"/>
      <c r="N30" s="9"/>
      <c r="O30" s="6"/>
      <c r="P30" s="9"/>
      <c r="Q30" s="9"/>
      <c r="R30" s="6"/>
      <c r="S30" s="9"/>
      <c r="T30" s="18"/>
      <c r="U30" s="9"/>
      <c r="V30" s="6"/>
      <c r="W30" s="6"/>
      <c r="X30" s="9"/>
    </row>
    <row r="31" spans="1:24" ht="22.5" customHeight="1">
      <c r="A31" s="3"/>
      <c r="B31" s="4"/>
      <c r="C31" s="10"/>
      <c r="D31" s="6"/>
      <c r="E31" s="9"/>
      <c r="F31" s="6"/>
      <c r="G31" s="9"/>
      <c r="H31" s="6"/>
      <c r="I31" s="9"/>
      <c r="J31" s="9"/>
      <c r="K31" s="6"/>
      <c r="L31" s="9"/>
      <c r="M31" s="6"/>
      <c r="N31" s="9"/>
      <c r="O31" s="6"/>
      <c r="P31" s="9"/>
      <c r="Q31" s="9"/>
      <c r="R31" s="6"/>
      <c r="S31" s="9"/>
      <c r="T31" s="18"/>
      <c r="U31" s="9"/>
      <c r="V31" s="6"/>
      <c r="W31" s="6"/>
      <c r="X31" s="9"/>
    </row>
    <row r="32" spans="1:24" ht="22.5" customHeight="1">
      <c r="A32" s="3"/>
      <c r="B32" s="4"/>
      <c r="C32" s="10"/>
      <c r="D32" s="6"/>
      <c r="E32" s="9"/>
      <c r="F32" s="6"/>
      <c r="G32" s="9"/>
      <c r="H32" s="6"/>
      <c r="I32" s="9"/>
      <c r="J32" s="9"/>
      <c r="K32" s="6"/>
      <c r="L32" s="9"/>
      <c r="M32" s="6"/>
      <c r="N32" s="9"/>
      <c r="O32" s="6"/>
      <c r="P32" s="9"/>
      <c r="Q32" s="9"/>
      <c r="R32" s="6"/>
      <c r="S32" s="9"/>
      <c r="T32" s="18"/>
      <c r="U32" s="9"/>
      <c r="V32" s="6"/>
      <c r="W32" s="6"/>
      <c r="X32" s="9"/>
    </row>
    <row r="33" spans="1:24" ht="22.5" customHeight="1">
      <c r="A33" s="3"/>
      <c r="B33" s="4"/>
      <c r="C33" s="10"/>
      <c r="D33" s="6"/>
      <c r="E33" s="9"/>
      <c r="F33" s="6"/>
      <c r="G33" s="9"/>
      <c r="H33" s="6"/>
      <c r="I33" s="9"/>
      <c r="J33" s="9"/>
      <c r="K33" s="6"/>
      <c r="L33" s="9"/>
      <c r="M33" s="6"/>
      <c r="N33" s="9"/>
      <c r="O33" s="6"/>
      <c r="P33" s="9"/>
      <c r="Q33" s="9"/>
      <c r="R33" s="6"/>
      <c r="S33" s="9"/>
      <c r="T33" s="18"/>
      <c r="U33" s="9"/>
      <c r="V33" s="6"/>
      <c r="W33" s="6"/>
      <c r="X33" s="9"/>
    </row>
    <row r="34" spans="1:24" ht="22.5" customHeight="1">
      <c r="A34" s="3"/>
      <c r="B34" s="4"/>
      <c r="C34" s="10"/>
      <c r="D34" s="6"/>
      <c r="E34" s="9"/>
      <c r="F34" s="6"/>
      <c r="G34" s="9"/>
      <c r="H34" s="6"/>
      <c r="I34" s="9"/>
      <c r="J34" s="9"/>
      <c r="K34" s="6"/>
      <c r="L34" s="9"/>
      <c r="M34" s="6"/>
      <c r="N34" s="9"/>
      <c r="O34" s="6"/>
      <c r="P34" s="9"/>
      <c r="Q34" s="9"/>
      <c r="R34" s="6"/>
      <c r="S34" s="9"/>
      <c r="T34" s="18"/>
      <c r="U34" s="9"/>
      <c r="V34" s="6"/>
      <c r="W34" s="6"/>
      <c r="X34" s="9"/>
    </row>
    <row r="35" spans="1:24" ht="22.5" customHeight="1">
      <c r="A35" s="3"/>
      <c r="B35" s="4"/>
      <c r="C35" s="10"/>
      <c r="D35" s="6"/>
      <c r="E35" s="9"/>
      <c r="F35" s="6"/>
      <c r="G35" s="9"/>
      <c r="H35" s="6"/>
      <c r="I35" s="9"/>
      <c r="J35" s="9"/>
      <c r="K35" s="6"/>
      <c r="L35" s="9"/>
      <c r="M35" s="6"/>
      <c r="N35" s="9"/>
      <c r="O35" s="6"/>
      <c r="P35" s="9"/>
      <c r="Q35" s="9"/>
      <c r="R35" s="6"/>
      <c r="S35" s="9"/>
      <c r="T35" s="18"/>
      <c r="U35" s="9"/>
      <c r="V35" s="6"/>
      <c r="W35" s="6"/>
      <c r="X35" s="9"/>
    </row>
    <row r="36" spans="1:24" ht="22.5" customHeight="1">
      <c r="A36" s="3"/>
      <c r="B36" s="4"/>
      <c r="C36" s="10"/>
      <c r="D36" s="6"/>
      <c r="E36" s="9"/>
      <c r="F36" s="6"/>
      <c r="G36" s="9"/>
      <c r="H36" s="6"/>
      <c r="I36" s="9"/>
      <c r="J36" s="9"/>
      <c r="K36" s="6"/>
      <c r="L36" s="9"/>
      <c r="M36" s="6"/>
      <c r="N36" s="9"/>
      <c r="O36" s="6"/>
      <c r="P36" s="9"/>
      <c r="Q36" s="9"/>
      <c r="R36" s="6"/>
      <c r="S36" s="9"/>
      <c r="T36" s="18"/>
      <c r="U36" s="9"/>
      <c r="V36" s="6"/>
      <c r="W36" s="6"/>
      <c r="X36" s="9"/>
    </row>
    <row r="37" ht="14.25">
      <c r="J37" s="18"/>
    </row>
  </sheetData>
  <sheetProtection/>
  <mergeCells count="6">
    <mergeCell ref="U6:W6"/>
    <mergeCell ref="K6:M6"/>
    <mergeCell ref="A1:N1"/>
    <mergeCell ref="A2:K2"/>
    <mergeCell ref="A4:M4"/>
    <mergeCell ref="K11:M11"/>
  </mergeCells>
  <conditionalFormatting sqref="E7:E15">
    <cfRule type="expression" priority="3" dxfId="2" stopIfTrue="1">
      <formula>RANK(D7,D$7:D$15)=1</formula>
    </cfRule>
    <cfRule type="expression" priority="6" dxfId="1" stopIfTrue="1">
      <formula>RANK(D7,D$7:D$15)=2</formula>
    </cfRule>
    <cfRule type="expression" priority="9" dxfId="0" stopIfTrue="1">
      <formula>RANK(D7,D$7:D$15)=3</formula>
    </cfRule>
  </conditionalFormatting>
  <conditionalFormatting sqref="G7:G15">
    <cfRule type="expression" priority="2" dxfId="2" stopIfTrue="1">
      <formula>RANK(F7,F$7:F$15)=1</formula>
    </cfRule>
    <cfRule type="expression" priority="5" dxfId="1" stopIfTrue="1">
      <formula>RANK(F7,F$7:F$15)=2</formula>
    </cfRule>
    <cfRule type="expression" priority="8" dxfId="0" stopIfTrue="1">
      <formula>RANK(F7,F$7:F$15)=3</formula>
    </cfRule>
  </conditionalFormatting>
  <conditionalFormatting sqref="I7:I15">
    <cfRule type="expression" priority="1" dxfId="2" stopIfTrue="1">
      <formula>RANK(H7,H$7:H$15)=1</formula>
    </cfRule>
    <cfRule type="expression" priority="4" dxfId="1" stopIfTrue="1">
      <formula>RANK(H7,H$7:H$15)=2</formula>
    </cfRule>
    <cfRule type="expression" priority="7" dxfId="0" stopIfTrue="1">
      <formula>RANK(H7,H$7:H$15)=3</formula>
    </cfRule>
  </conditionalFormatting>
  <printOptions horizontalCentered="1"/>
  <pageMargins left="0.1968503937007874" right="0.11811023622047245" top="0.3937007874015748" bottom="0.11811023622047245" header="0.31496062992125984" footer="0.3149606299212598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="50" zoomScaleNormal="50" zoomScalePageLayoutView="0" workbookViewId="0" topLeftCell="A5">
      <selection activeCell="V17" sqref="V17"/>
    </sheetView>
  </sheetViews>
  <sheetFormatPr defaultColWidth="8.8515625" defaultRowHeight="15"/>
  <cols>
    <col min="1" max="1" width="8.421875" style="1" customWidth="1"/>
    <col min="2" max="2" width="20.421875" style="0" customWidth="1"/>
    <col min="3" max="3" width="17.00390625" style="1" bestFit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">
      <c r="A1" s="297" t="str">
        <f>'U8 Inter'!A1:N1</f>
        <v>General Gymnastics - Floor and Vault Competition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">
      <c r="A2" s="299" t="s">
        <v>18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ht="9.75" customHeight="1">
      <c r="A3" s="2"/>
    </row>
    <row r="4" spans="1:14" ht="14.2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4" ht="33" customHeight="1">
      <c r="A5" s="146" t="s">
        <v>188</v>
      </c>
      <c r="B5" s="40"/>
      <c r="C5" s="40"/>
      <c r="D5" s="40"/>
      <c r="E5" s="44"/>
      <c r="F5" s="40"/>
      <c r="G5" s="40"/>
      <c r="H5" s="40"/>
      <c r="I5" s="40"/>
      <c r="J5" s="76"/>
      <c r="K5" s="44"/>
      <c r="L5" s="40"/>
      <c r="M5" s="40"/>
      <c r="N5" s="40"/>
    </row>
    <row r="6" spans="1:14" ht="33" customHeight="1">
      <c r="A6" s="40"/>
      <c r="B6" s="137" t="s">
        <v>96</v>
      </c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25"/>
      <c r="L6" s="325"/>
      <c r="M6" s="325"/>
      <c r="N6" s="325"/>
    </row>
    <row r="7" spans="1:14" ht="33" customHeight="1">
      <c r="A7" s="41">
        <v>113</v>
      </c>
      <c r="B7" t="s">
        <v>158</v>
      </c>
      <c r="C7" s="132" t="s">
        <v>116</v>
      </c>
      <c r="D7" s="67">
        <v>10.4</v>
      </c>
      <c r="E7" s="68">
        <f aca="true" t="shared" si="0" ref="E7:E22">RANK(D7,D$7:D$22)</f>
        <v>16</v>
      </c>
      <c r="F7" s="67">
        <v>12.65</v>
      </c>
      <c r="G7" s="68">
        <f aca="true" t="shared" si="1" ref="G7:G22">RANK(F7,F$7:F$22)</f>
        <v>11</v>
      </c>
      <c r="H7" s="67">
        <f aca="true" t="shared" si="2" ref="H7:H15">D7+F7</f>
        <v>23.05</v>
      </c>
      <c r="I7" s="68">
        <f aca="true" t="shared" si="3" ref="I7:I22">RANK(H7,H$7:H$22)</f>
        <v>15</v>
      </c>
      <c r="J7" s="76"/>
      <c r="K7" s="326" t="s">
        <v>23</v>
      </c>
      <c r="L7" s="326"/>
      <c r="M7" s="326"/>
      <c r="N7" s="49" t="s">
        <v>3</v>
      </c>
    </row>
    <row r="8" spans="1:14" ht="33" customHeight="1">
      <c r="A8" s="41">
        <v>114</v>
      </c>
      <c r="B8" s="175" t="s">
        <v>25</v>
      </c>
      <c r="C8" s="216" t="s">
        <v>23</v>
      </c>
      <c r="D8" s="67">
        <v>11.8</v>
      </c>
      <c r="E8" s="68">
        <f t="shared" si="0"/>
        <v>9</v>
      </c>
      <c r="F8" s="67">
        <v>12.9</v>
      </c>
      <c r="G8" s="68">
        <f t="shared" si="1"/>
        <v>6</v>
      </c>
      <c r="H8" s="67">
        <f t="shared" si="2"/>
        <v>24.700000000000003</v>
      </c>
      <c r="I8" s="68">
        <f t="shared" si="3"/>
        <v>7</v>
      </c>
      <c r="J8" s="76"/>
      <c r="K8" s="68">
        <v>1</v>
      </c>
      <c r="L8" s="67">
        <f>LARGE(H$8:H$11,K8)</f>
        <v>24.9</v>
      </c>
      <c r="M8" s="67"/>
      <c r="N8" s="68"/>
    </row>
    <row r="9" spans="1:14" ht="33" customHeight="1">
      <c r="A9" s="41">
        <v>115</v>
      </c>
      <c r="B9" s="175" t="s">
        <v>24</v>
      </c>
      <c r="C9" s="216" t="s">
        <v>23</v>
      </c>
      <c r="D9" s="67">
        <v>11.1</v>
      </c>
      <c r="E9" s="68">
        <f t="shared" si="0"/>
        <v>13</v>
      </c>
      <c r="F9" s="67">
        <v>13.2</v>
      </c>
      <c r="G9" s="68">
        <f t="shared" si="1"/>
        <v>3</v>
      </c>
      <c r="H9" s="67">
        <f t="shared" si="2"/>
        <v>24.299999999999997</v>
      </c>
      <c r="I9" s="68">
        <f t="shared" si="3"/>
        <v>10</v>
      </c>
      <c r="J9" s="76"/>
      <c r="K9" s="68">
        <v>2</v>
      </c>
      <c r="L9" s="67">
        <f>LARGE(H$8:H$11,K9)</f>
        <v>24.700000000000003</v>
      </c>
      <c r="M9" s="67"/>
      <c r="N9" s="68"/>
    </row>
    <row r="10" spans="1:14" ht="33" customHeight="1">
      <c r="A10" s="41">
        <v>116</v>
      </c>
      <c r="B10" s="175" t="s">
        <v>32</v>
      </c>
      <c r="C10" s="216" t="s">
        <v>23</v>
      </c>
      <c r="D10" s="67">
        <v>11.8</v>
      </c>
      <c r="E10" s="68">
        <f t="shared" si="0"/>
        <v>9</v>
      </c>
      <c r="F10" s="67">
        <v>13.1</v>
      </c>
      <c r="G10" s="68">
        <f t="shared" si="1"/>
        <v>4</v>
      </c>
      <c r="H10" s="67">
        <f t="shared" si="2"/>
        <v>24.9</v>
      </c>
      <c r="I10" s="68">
        <f t="shared" si="3"/>
        <v>4</v>
      </c>
      <c r="J10" s="76"/>
      <c r="K10" s="68">
        <v>3</v>
      </c>
      <c r="L10" s="67">
        <f>LARGE(H$8:H$11,K10)</f>
        <v>24.5</v>
      </c>
      <c r="M10" s="67">
        <f>SUM(L8:L10)</f>
        <v>74.1</v>
      </c>
      <c r="N10" s="68">
        <f>RANK(M10,M$6:M$44)</f>
        <v>2</v>
      </c>
    </row>
    <row r="11" spans="1:14" ht="33" customHeight="1">
      <c r="A11" s="41">
        <v>117</v>
      </c>
      <c r="B11" s="201" t="s">
        <v>183</v>
      </c>
      <c r="C11" s="216" t="s">
        <v>23</v>
      </c>
      <c r="D11" s="67">
        <v>11.55</v>
      </c>
      <c r="E11" s="68">
        <f>RANK(D11,D$7:D$22)</f>
        <v>12</v>
      </c>
      <c r="F11" s="67">
        <v>12.95</v>
      </c>
      <c r="G11" s="68">
        <f>RANK(F11,F$7:F$22)</f>
        <v>5</v>
      </c>
      <c r="H11" s="67">
        <f>D11+F11</f>
        <v>24.5</v>
      </c>
      <c r="I11" s="68">
        <f>RANK(H11,H$7:H$22)</f>
        <v>8</v>
      </c>
      <c r="J11" s="76"/>
      <c r="K11" s="68"/>
      <c r="L11" s="67"/>
      <c r="M11" s="67"/>
      <c r="N11" s="68"/>
    </row>
    <row r="12" spans="1:14" ht="33" customHeight="1">
      <c r="A12" s="41">
        <v>118</v>
      </c>
      <c r="B12" s="222" t="s">
        <v>159</v>
      </c>
      <c r="C12" s="220" t="s">
        <v>71</v>
      </c>
      <c r="D12" s="67">
        <v>12.2</v>
      </c>
      <c r="E12" s="68">
        <f t="shared" si="0"/>
        <v>5</v>
      </c>
      <c r="F12" s="67">
        <v>12.7</v>
      </c>
      <c r="G12" s="68">
        <f t="shared" si="1"/>
        <v>10</v>
      </c>
      <c r="H12" s="67">
        <f t="shared" si="2"/>
        <v>24.9</v>
      </c>
      <c r="I12" s="68">
        <f t="shared" si="3"/>
        <v>4</v>
      </c>
      <c r="J12" s="76"/>
      <c r="K12" s="75"/>
      <c r="L12" s="74"/>
      <c r="M12" s="74"/>
      <c r="N12" s="75"/>
    </row>
    <row r="13" spans="1:14" ht="33" customHeight="1">
      <c r="A13" s="41">
        <v>119</v>
      </c>
      <c r="B13" s="223" t="s">
        <v>101</v>
      </c>
      <c r="C13" s="220" t="s">
        <v>71</v>
      </c>
      <c r="D13" s="67">
        <v>12.1</v>
      </c>
      <c r="E13" s="68">
        <f t="shared" si="0"/>
        <v>6</v>
      </c>
      <c r="F13" s="67">
        <v>13.55</v>
      </c>
      <c r="G13" s="68">
        <f t="shared" si="1"/>
        <v>1</v>
      </c>
      <c r="H13" s="67">
        <f t="shared" si="2"/>
        <v>25.65</v>
      </c>
      <c r="I13" s="68">
        <f t="shared" si="3"/>
        <v>2</v>
      </c>
      <c r="J13" s="76"/>
      <c r="K13" s="328" t="s">
        <v>71</v>
      </c>
      <c r="L13" s="328"/>
      <c r="M13" s="328"/>
      <c r="N13" s="49" t="s">
        <v>3</v>
      </c>
    </row>
    <row r="14" spans="1:14" ht="33" customHeight="1">
      <c r="A14" s="41">
        <v>120</v>
      </c>
      <c r="B14" s="223" t="s">
        <v>160</v>
      </c>
      <c r="C14" s="220" t="s">
        <v>71</v>
      </c>
      <c r="D14" s="67">
        <v>12.5</v>
      </c>
      <c r="E14" s="68">
        <f t="shared" si="0"/>
        <v>1</v>
      </c>
      <c r="F14" s="67">
        <v>11.3</v>
      </c>
      <c r="G14" s="68">
        <f t="shared" si="1"/>
        <v>15</v>
      </c>
      <c r="H14" s="67">
        <f t="shared" si="2"/>
        <v>23.8</v>
      </c>
      <c r="I14" s="68">
        <f t="shared" si="3"/>
        <v>11</v>
      </c>
      <c r="J14" s="76"/>
      <c r="K14" s="68">
        <v>1</v>
      </c>
      <c r="L14" s="67">
        <f>LARGE(H$12:H$15,K14)</f>
        <v>25.65</v>
      </c>
      <c r="M14" s="67"/>
      <c r="N14" s="68"/>
    </row>
    <row r="15" spans="1:14" ht="33" customHeight="1">
      <c r="A15" s="41">
        <v>121</v>
      </c>
      <c r="B15" s="223" t="s">
        <v>161</v>
      </c>
      <c r="C15" s="220" t="s">
        <v>71</v>
      </c>
      <c r="D15" s="67">
        <v>12.25</v>
      </c>
      <c r="E15" s="68">
        <f aca="true" t="shared" si="4" ref="E15:E21">RANK(D15,D$7:D$22)</f>
        <v>4</v>
      </c>
      <c r="F15" s="67">
        <v>11.2</v>
      </c>
      <c r="G15" s="68">
        <f aca="true" t="shared" si="5" ref="G15:G21">RANK(F15,F$7:F$22)</f>
        <v>16</v>
      </c>
      <c r="H15" s="67">
        <f t="shared" si="2"/>
        <v>23.45</v>
      </c>
      <c r="I15" s="68">
        <f aca="true" t="shared" si="6" ref="I15:I21">RANK(H15,H$7:H$22)</f>
        <v>14</v>
      </c>
      <c r="J15" s="76"/>
      <c r="K15" s="68">
        <v>2</v>
      </c>
      <c r="L15" s="67">
        <f>LARGE(H$12:H$15,K15)</f>
        <v>24.9</v>
      </c>
      <c r="M15" s="67"/>
      <c r="N15" s="68"/>
    </row>
    <row r="16" spans="1:14" ht="33" customHeight="1">
      <c r="A16" s="41">
        <v>122</v>
      </c>
      <c r="B16" s="166" t="s">
        <v>186</v>
      </c>
      <c r="C16" s="132" t="s">
        <v>148</v>
      </c>
      <c r="D16" s="67">
        <v>12.45</v>
      </c>
      <c r="E16" s="68">
        <f t="shared" si="4"/>
        <v>2</v>
      </c>
      <c r="F16" s="67">
        <v>12.75</v>
      </c>
      <c r="G16" s="68">
        <f t="shared" si="5"/>
        <v>9</v>
      </c>
      <c r="H16" s="67">
        <f aca="true" t="shared" si="7" ref="H16:H22">D16+F16</f>
        <v>25.2</v>
      </c>
      <c r="I16" s="68">
        <f t="shared" si="6"/>
        <v>3</v>
      </c>
      <c r="J16" s="76"/>
      <c r="K16" s="68">
        <v>3</v>
      </c>
      <c r="L16" s="67">
        <f>LARGE(H$12:H$15,K16)</f>
        <v>23.8</v>
      </c>
      <c r="M16" s="67">
        <f>SUM(L14:L16)</f>
        <v>74.35</v>
      </c>
      <c r="N16" s="68">
        <f>RANK(M16,M$6:M$44)</f>
        <v>1</v>
      </c>
    </row>
    <row r="17" spans="1:14" ht="33" customHeight="1">
      <c r="A17" s="41">
        <v>123</v>
      </c>
      <c r="B17" s="166" t="s">
        <v>162</v>
      </c>
      <c r="C17" s="132" t="s">
        <v>148</v>
      </c>
      <c r="D17" s="67">
        <v>11.9</v>
      </c>
      <c r="E17" s="68">
        <f t="shared" si="4"/>
        <v>8</v>
      </c>
      <c r="F17" s="67">
        <v>12.9</v>
      </c>
      <c r="G17" s="68">
        <f t="shared" si="5"/>
        <v>6</v>
      </c>
      <c r="H17" s="67">
        <f t="shared" si="7"/>
        <v>24.8</v>
      </c>
      <c r="I17" s="68">
        <f t="shared" si="6"/>
        <v>6</v>
      </c>
      <c r="J17" s="76"/>
      <c r="K17" s="44"/>
      <c r="L17" s="40"/>
      <c r="M17" s="40"/>
      <c r="N17" s="40"/>
    </row>
    <row r="18" spans="1:14" ht="33" customHeight="1">
      <c r="A18" s="41">
        <v>124</v>
      </c>
      <c r="B18" s="166" t="s">
        <v>163</v>
      </c>
      <c r="C18" s="132" t="s">
        <v>148</v>
      </c>
      <c r="D18" s="67">
        <v>12.45</v>
      </c>
      <c r="E18" s="68">
        <f t="shared" si="4"/>
        <v>2</v>
      </c>
      <c r="F18" s="67">
        <v>13.35</v>
      </c>
      <c r="G18" s="68">
        <f t="shared" si="5"/>
        <v>2</v>
      </c>
      <c r="H18" s="67">
        <f t="shared" si="7"/>
        <v>25.799999999999997</v>
      </c>
      <c r="I18" s="68">
        <f t="shared" si="6"/>
        <v>1</v>
      </c>
      <c r="J18" s="76"/>
      <c r="K18" s="327" t="s">
        <v>22</v>
      </c>
      <c r="L18" s="327"/>
      <c r="M18" s="327"/>
      <c r="N18" s="49" t="s">
        <v>3</v>
      </c>
    </row>
    <row r="19" spans="1:14" ht="33" customHeight="1">
      <c r="A19" s="41">
        <v>125</v>
      </c>
      <c r="B19" s="224" t="s">
        <v>62</v>
      </c>
      <c r="C19" s="221" t="s">
        <v>113</v>
      </c>
      <c r="D19" s="67">
        <v>10.85</v>
      </c>
      <c r="E19" s="68">
        <f t="shared" si="4"/>
        <v>14</v>
      </c>
      <c r="F19" s="67">
        <v>12.85</v>
      </c>
      <c r="G19" s="68">
        <f t="shared" si="5"/>
        <v>8</v>
      </c>
      <c r="H19" s="67">
        <f t="shared" si="7"/>
        <v>23.7</v>
      </c>
      <c r="I19" s="68">
        <f t="shared" si="6"/>
        <v>13</v>
      </c>
      <c r="J19" s="76"/>
      <c r="K19" s="68">
        <v>1</v>
      </c>
      <c r="L19" s="67">
        <f>LARGE(H$19:H$22,K19)</f>
        <v>24.35</v>
      </c>
      <c r="M19" s="67"/>
      <c r="N19" s="68"/>
    </row>
    <row r="20" spans="1:14" ht="33" customHeight="1">
      <c r="A20" s="41">
        <v>126</v>
      </c>
      <c r="B20" s="224" t="s">
        <v>164</v>
      </c>
      <c r="C20" s="221" t="s">
        <v>113</v>
      </c>
      <c r="D20" s="67">
        <v>10.65</v>
      </c>
      <c r="E20" s="68">
        <f t="shared" si="4"/>
        <v>15</v>
      </c>
      <c r="F20" s="67">
        <v>12.1</v>
      </c>
      <c r="G20" s="68">
        <f t="shared" si="5"/>
        <v>14</v>
      </c>
      <c r="H20" s="67">
        <f t="shared" si="7"/>
        <v>22.75</v>
      </c>
      <c r="I20" s="68">
        <f t="shared" si="6"/>
        <v>16</v>
      </c>
      <c r="J20" s="76"/>
      <c r="K20" s="68">
        <v>2</v>
      </c>
      <c r="L20" s="67">
        <f>LARGE(H$19:H$22,K20)</f>
        <v>23.8</v>
      </c>
      <c r="M20" s="67"/>
      <c r="N20" s="68"/>
    </row>
    <row r="21" spans="1:14" ht="33" customHeight="1">
      <c r="A21" s="41">
        <v>127</v>
      </c>
      <c r="B21" s="224" t="s">
        <v>165</v>
      </c>
      <c r="C21" s="221" t="s">
        <v>113</v>
      </c>
      <c r="D21" s="67">
        <v>11.65</v>
      </c>
      <c r="E21" s="68">
        <f t="shared" si="4"/>
        <v>11</v>
      </c>
      <c r="F21" s="67">
        <v>12.15</v>
      </c>
      <c r="G21" s="68">
        <f t="shared" si="5"/>
        <v>13</v>
      </c>
      <c r="H21" s="67">
        <f t="shared" si="7"/>
        <v>23.8</v>
      </c>
      <c r="I21" s="68">
        <f t="shared" si="6"/>
        <v>11</v>
      </c>
      <c r="J21" s="76"/>
      <c r="K21" s="68">
        <v>3</v>
      </c>
      <c r="L21" s="67">
        <f>LARGE(H$19:H$22,K21)</f>
        <v>23.7</v>
      </c>
      <c r="M21" s="67">
        <f>SUM(L19:L21)</f>
        <v>71.85000000000001</v>
      </c>
      <c r="N21" s="68">
        <f>RANK(M21,M$6:M$44)</f>
        <v>3</v>
      </c>
    </row>
    <row r="22" spans="1:10" ht="33" customHeight="1">
      <c r="A22" s="117">
        <v>128</v>
      </c>
      <c r="B22" s="225" t="s">
        <v>166</v>
      </c>
      <c r="C22" s="221" t="s">
        <v>113</v>
      </c>
      <c r="D22" s="67">
        <v>12.1</v>
      </c>
      <c r="E22" s="68">
        <f t="shared" si="0"/>
        <v>6</v>
      </c>
      <c r="F22" s="67">
        <v>12.25</v>
      </c>
      <c r="G22" s="68">
        <f t="shared" si="1"/>
        <v>12</v>
      </c>
      <c r="H22" s="67">
        <f t="shared" si="7"/>
        <v>24.35</v>
      </c>
      <c r="I22" s="68">
        <f t="shared" si="3"/>
        <v>9</v>
      </c>
      <c r="J22" s="76"/>
    </row>
    <row r="23" spans="1:10" ht="18">
      <c r="A23" s="116"/>
      <c r="B23" s="116"/>
      <c r="C23" s="121"/>
      <c r="D23" s="122"/>
      <c r="E23" s="123"/>
      <c r="F23" s="122"/>
      <c r="G23" s="123"/>
      <c r="H23" s="122"/>
      <c r="I23" s="123"/>
      <c r="J23" s="76"/>
    </row>
    <row r="24" ht="15">
      <c r="B24" s="26"/>
    </row>
    <row r="25" ht="15">
      <c r="B25" s="26"/>
    </row>
    <row r="26" ht="15">
      <c r="B26" s="26"/>
    </row>
  </sheetData>
  <sheetProtection/>
  <mergeCells count="7">
    <mergeCell ref="A1:N1"/>
    <mergeCell ref="A2:N2"/>
    <mergeCell ref="A4:N4"/>
    <mergeCell ref="K6:N6"/>
    <mergeCell ref="K7:M7"/>
    <mergeCell ref="K18:M18"/>
    <mergeCell ref="K13:M13"/>
  </mergeCells>
  <conditionalFormatting sqref="E7:E22">
    <cfRule type="expression" priority="3" dxfId="2" stopIfTrue="1">
      <formula>RANK(D7,D$7:D$22)=1</formula>
    </cfRule>
    <cfRule type="expression" priority="6" dxfId="1" stopIfTrue="1">
      <formula>RANK(D7,D$7:D$22)=2</formula>
    </cfRule>
    <cfRule type="expression" priority="9" dxfId="0" stopIfTrue="1">
      <formula>RANK(D7,D$7:D$22)=3</formula>
    </cfRule>
    <cfRule type="expression" priority="12" dxfId="177" stopIfTrue="1">
      <formula>RANK(D7,D$7:D$22)=4</formula>
    </cfRule>
    <cfRule type="expression" priority="15" dxfId="178" stopIfTrue="1">
      <formula>RANK(D7,D$7:D$22)=5</formula>
    </cfRule>
    <cfRule type="expression" priority="18" dxfId="193" stopIfTrue="1">
      <formula>RANK(D7,D$7:D$22)=6</formula>
    </cfRule>
  </conditionalFormatting>
  <conditionalFormatting sqref="G7:G22">
    <cfRule type="expression" priority="2" dxfId="2" stopIfTrue="1">
      <formula>RANK(F7,F$7:F$22)=1</formula>
    </cfRule>
    <cfRule type="expression" priority="5" dxfId="1" stopIfTrue="1">
      <formula>RANK(F7,F$7:F$22)=2</formula>
    </cfRule>
    <cfRule type="expression" priority="8" dxfId="0" stopIfTrue="1">
      <formula>RANK(F7,F$7:F$22)=3</formula>
    </cfRule>
    <cfRule type="expression" priority="11" dxfId="177" stopIfTrue="1">
      <formula>RANK(F7,F$7:F$22)=4</formula>
    </cfRule>
    <cfRule type="expression" priority="14" dxfId="178" stopIfTrue="1">
      <formula>RANK(F7,F$7:F$22)=5</formula>
    </cfRule>
    <cfRule type="expression" priority="17" dxfId="193" stopIfTrue="1">
      <formula>RANK(F7,F$7:F$22)=6</formula>
    </cfRule>
  </conditionalFormatting>
  <conditionalFormatting sqref="I7:I22">
    <cfRule type="expression" priority="1" dxfId="2" stopIfTrue="1">
      <formula>RANK(H7,H$7:H$22)=1</formula>
    </cfRule>
    <cfRule type="expression" priority="4" dxfId="1" stopIfTrue="1">
      <formula>RANK(H7,H$7:H$22)=2</formula>
    </cfRule>
    <cfRule type="expression" priority="7" dxfId="0" stopIfTrue="1">
      <formula>RANK(H7,H$7:H$22)=3</formula>
    </cfRule>
    <cfRule type="expression" priority="10" dxfId="177" stopIfTrue="1">
      <formula>RANK(H7,H$7:H$22)=4</formula>
    </cfRule>
    <cfRule type="expression" priority="13" dxfId="178" stopIfTrue="1">
      <formula>RANK(H7,H$7:H$22)=5</formula>
    </cfRule>
    <cfRule type="expression" priority="16" dxfId="193" stopIfTrue="1">
      <formula>RANK(H7,H$7:H$22)=6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6"/>
  <sheetViews>
    <sheetView zoomScale="70" zoomScaleNormal="70" zoomScalePageLayoutView="0" workbookViewId="0" topLeftCell="A6">
      <selection activeCell="Q14" sqref="Q14"/>
    </sheetView>
  </sheetViews>
  <sheetFormatPr defaultColWidth="8.8515625" defaultRowHeight="15"/>
  <cols>
    <col min="1" max="1" width="7.140625" style="1" customWidth="1"/>
    <col min="2" max="2" width="23.421875" style="0" customWidth="1"/>
    <col min="3" max="3" width="18.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">
      <c r="A1" s="297" t="s">
        <v>6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">
      <c r="A2" s="299" t="s">
        <v>19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</row>
    <row r="3" ht="9.75" customHeight="1">
      <c r="A3" s="2"/>
    </row>
    <row r="4" spans="1:14" ht="14.2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0" ht="12.75" customHeight="1">
      <c r="A5" s="95" t="s">
        <v>188</v>
      </c>
      <c r="J5" s="16"/>
    </row>
    <row r="6" spans="1:14" ht="33" customHeight="1">
      <c r="A6" s="302" t="s">
        <v>104</v>
      </c>
      <c r="B6" s="302"/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325"/>
      <c r="L6" s="330"/>
      <c r="M6" s="330"/>
      <c r="N6" s="72"/>
    </row>
    <row r="7" spans="1:14" ht="33" customHeight="1">
      <c r="A7" s="41">
        <v>137</v>
      </c>
      <c r="B7" s="227" t="s">
        <v>60</v>
      </c>
      <c r="C7" s="215" t="s">
        <v>116</v>
      </c>
      <c r="D7" s="67">
        <v>11</v>
      </c>
      <c r="E7" s="68">
        <f aca="true" t="shared" si="0" ref="E7:E19">RANK(D7,D$7:D$31)</f>
        <v>10</v>
      </c>
      <c r="F7" s="67">
        <v>12.5</v>
      </c>
      <c r="G7" s="68">
        <f aca="true" t="shared" si="1" ref="G7:G19">RANK(F7,F$7:F$31)</f>
        <v>6</v>
      </c>
      <c r="H7" s="67">
        <f aca="true" t="shared" si="2" ref="H7:H19">D7+F7</f>
        <v>23.5</v>
      </c>
      <c r="I7" s="68">
        <f>RANK(H7,H$7:H$31)</f>
        <v>9</v>
      </c>
      <c r="J7" s="76"/>
      <c r="K7" s="312" t="s">
        <v>27</v>
      </c>
      <c r="L7" s="312"/>
      <c r="M7" s="312"/>
      <c r="N7" s="49" t="s">
        <v>3</v>
      </c>
    </row>
    <row r="8" spans="1:14" ht="33" customHeight="1">
      <c r="A8" s="41">
        <v>138</v>
      </c>
      <c r="B8" s="227" t="s">
        <v>37</v>
      </c>
      <c r="C8" s="215" t="s">
        <v>116</v>
      </c>
      <c r="D8" s="67">
        <v>11.25</v>
      </c>
      <c r="E8" s="68">
        <f t="shared" si="0"/>
        <v>8</v>
      </c>
      <c r="F8" s="67">
        <v>12.9</v>
      </c>
      <c r="G8" s="68">
        <f t="shared" si="1"/>
        <v>2</v>
      </c>
      <c r="H8" s="67">
        <f t="shared" si="2"/>
        <v>24.15</v>
      </c>
      <c r="I8" s="68">
        <f aca="true" t="shared" si="3" ref="I8:I19">RANK(H8,H$7:H$31)</f>
        <v>7</v>
      </c>
      <c r="J8" s="76"/>
      <c r="K8" s="68">
        <v>1</v>
      </c>
      <c r="L8" s="67">
        <f>LARGE(H$7:H$9,K8)</f>
        <v>24.15</v>
      </c>
      <c r="M8" s="67"/>
      <c r="N8" s="68"/>
    </row>
    <row r="9" spans="1:12" ht="33" customHeight="1">
      <c r="A9" s="41"/>
      <c r="B9" s="227"/>
      <c r="C9" s="215" t="s">
        <v>116</v>
      </c>
      <c r="D9" s="67">
        <v>0</v>
      </c>
      <c r="E9" s="68">
        <f t="shared" si="0"/>
        <v>11</v>
      </c>
      <c r="F9" s="67">
        <v>0</v>
      </c>
      <c r="G9" s="68">
        <f t="shared" si="1"/>
        <v>11</v>
      </c>
      <c r="H9" s="67">
        <f t="shared" si="2"/>
        <v>0</v>
      </c>
      <c r="I9" s="68">
        <f t="shared" si="3"/>
        <v>11</v>
      </c>
      <c r="J9" s="76"/>
      <c r="K9" s="68">
        <v>2</v>
      </c>
      <c r="L9" s="67">
        <f>LARGE(H$7:H$9,K9)</f>
        <v>23.5</v>
      </c>
    </row>
    <row r="10" spans="1:14" ht="33" customHeight="1">
      <c r="A10" s="41">
        <v>140</v>
      </c>
      <c r="B10" s="228" t="s">
        <v>64</v>
      </c>
      <c r="C10" s="216" t="s">
        <v>23</v>
      </c>
      <c r="D10" s="67">
        <v>12</v>
      </c>
      <c r="E10" s="68">
        <f t="shared" si="0"/>
        <v>3</v>
      </c>
      <c r="F10" s="67">
        <v>12.6</v>
      </c>
      <c r="G10" s="68">
        <f t="shared" si="1"/>
        <v>3</v>
      </c>
      <c r="H10" s="67">
        <f t="shared" si="2"/>
        <v>24.6</v>
      </c>
      <c r="I10" s="68">
        <f t="shared" si="3"/>
        <v>2</v>
      </c>
      <c r="J10" s="76"/>
      <c r="K10" s="68">
        <v>3</v>
      </c>
      <c r="L10" s="67">
        <f>LARGE(H$7:H$9,K10)</f>
        <v>0</v>
      </c>
      <c r="M10" s="67">
        <f>SUM(L8:L10)</f>
        <v>47.65</v>
      </c>
      <c r="N10" s="68">
        <f>RANK(M10,M$6:M$36)</f>
        <v>2</v>
      </c>
    </row>
    <row r="11" spans="1:14" ht="33" customHeight="1">
      <c r="A11" s="41">
        <v>141</v>
      </c>
      <c r="B11" s="218" t="s">
        <v>36</v>
      </c>
      <c r="C11" s="216" t="s">
        <v>23</v>
      </c>
      <c r="D11" s="67">
        <v>11.1</v>
      </c>
      <c r="E11" s="68">
        <f t="shared" si="0"/>
        <v>9</v>
      </c>
      <c r="F11" s="67">
        <v>12.4</v>
      </c>
      <c r="G11" s="68">
        <f t="shared" si="1"/>
        <v>8</v>
      </c>
      <c r="H11" s="67">
        <f t="shared" si="2"/>
        <v>23.5</v>
      </c>
      <c r="I11" s="68">
        <f t="shared" si="3"/>
        <v>9</v>
      </c>
      <c r="J11" s="76"/>
      <c r="K11" s="67"/>
      <c r="L11" s="68"/>
      <c r="M11" s="67"/>
      <c r="N11" s="68"/>
    </row>
    <row r="12" spans="1:14" ht="33" customHeight="1">
      <c r="A12" s="41">
        <v>142</v>
      </c>
      <c r="B12" s="218" t="s">
        <v>106</v>
      </c>
      <c r="C12" s="216" t="s">
        <v>23</v>
      </c>
      <c r="D12" s="67">
        <v>11.95</v>
      </c>
      <c r="E12" s="68">
        <f t="shared" si="0"/>
        <v>5</v>
      </c>
      <c r="F12" s="67">
        <v>12.4</v>
      </c>
      <c r="G12" s="68">
        <f t="shared" si="1"/>
        <v>8</v>
      </c>
      <c r="H12" s="67">
        <f t="shared" si="2"/>
        <v>24.35</v>
      </c>
      <c r="I12" s="68">
        <f t="shared" si="3"/>
        <v>4</v>
      </c>
      <c r="J12" s="76"/>
      <c r="K12" s="308" t="s">
        <v>23</v>
      </c>
      <c r="L12" s="308"/>
      <c r="M12" s="308"/>
      <c r="N12" s="65" t="s">
        <v>3</v>
      </c>
    </row>
    <row r="13" spans="1:14" ht="33" customHeight="1">
      <c r="A13" s="41">
        <v>143</v>
      </c>
      <c r="B13" s="218" t="s">
        <v>61</v>
      </c>
      <c r="C13" s="216" t="s">
        <v>23</v>
      </c>
      <c r="D13" s="67">
        <v>11.45</v>
      </c>
      <c r="E13" s="68">
        <f t="shared" si="0"/>
        <v>7</v>
      </c>
      <c r="F13" s="67">
        <v>12.6</v>
      </c>
      <c r="G13" s="68">
        <f t="shared" si="1"/>
        <v>3</v>
      </c>
      <c r="H13" s="67">
        <f t="shared" si="2"/>
        <v>24.049999999999997</v>
      </c>
      <c r="I13" s="68">
        <f t="shared" si="3"/>
        <v>8</v>
      </c>
      <c r="J13" s="76"/>
      <c r="K13" s="68">
        <v>1</v>
      </c>
      <c r="L13" s="67">
        <f>LARGE(H$10:H$13,K13)</f>
        <v>24.6</v>
      </c>
      <c r="M13" s="67"/>
      <c r="N13" s="68"/>
    </row>
    <row r="14" spans="1:12" ht="33" customHeight="1">
      <c r="A14" s="41">
        <v>144</v>
      </c>
      <c r="B14" s="229" t="s">
        <v>144</v>
      </c>
      <c r="C14" s="135" t="s">
        <v>139</v>
      </c>
      <c r="D14" s="67">
        <v>12.05</v>
      </c>
      <c r="E14" s="68">
        <f t="shared" si="0"/>
        <v>2</v>
      </c>
      <c r="F14" s="67">
        <v>12.45</v>
      </c>
      <c r="G14" s="68">
        <f t="shared" si="1"/>
        <v>7</v>
      </c>
      <c r="H14" s="67">
        <f t="shared" si="2"/>
        <v>24.5</v>
      </c>
      <c r="I14" s="68">
        <f t="shared" si="3"/>
        <v>3</v>
      </c>
      <c r="J14" s="76"/>
      <c r="K14" s="68">
        <v>2</v>
      </c>
      <c r="L14" s="67">
        <f>LARGE(H$10:H$13,K14)</f>
        <v>24.35</v>
      </c>
    </row>
    <row r="15" spans="1:14" ht="33" customHeight="1">
      <c r="A15" s="41">
        <v>145</v>
      </c>
      <c r="B15" s="2" t="s">
        <v>107</v>
      </c>
      <c r="C15" s="132" t="s">
        <v>71</v>
      </c>
      <c r="D15" s="67">
        <v>0</v>
      </c>
      <c r="E15" s="68">
        <f t="shared" si="0"/>
        <v>11</v>
      </c>
      <c r="F15" s="67">
        <v>0</v>
      </c>
      <c r="G15" s="68">
        <f t="shared" si="1"/>
        <v>11</v>
      </c>
      <c r="H15" s="67">
        <f t="shared" si="2"/>
        <v>0</v>
      </c>
      <c r="I15" s="68">
        <f t="shared" si="3"/>
        <v>11</v>
      </c>
      <c r="J15" s="76"/>
      <c r="K15" s="68">
        <v>3</v>
      </c>
      <c r="L15" s="67">
        <f>LARGE(H$10:H$13,K15)</f>
        <v>24.049999999999997</v>
      </c>
      <c r="M15" s="67">
        <f>SUM(L13:L15)</f>
        <v>73</v>
      </c>
      <c r="N15" s="68">
        <f>RANK(M15,M$6:M$36)</f>
        <v>1</v>
      </c>
    </row>
    <row r="16" spans="1:14" ht="33" customHeight="1">
      <c r="A16" s="41">
        <v>146</v>
      </c>
      <c r="B16" s="131" t="s">
        <v>145</v>
      </c>
      <c r="C16" s="132" t="s">
        <v>148</v>
      </c>
      <c r="D16" s="67">
        <v>12</v>
      </c>
      <c r="E16" s="68">
        <f t="shared" si="0"/>
        <v>3</v>
      </c>
      <c r="F16" s="67">
        <v>12.3</v>
      </c>
      <c r="G16" s="68">
        <f t="shared" si="1"/>
        <v>10</v>
      </c>
      <c r="H16" s="67">
        <f t="shared" si="2"/>
        <v>24.3</v>
      </c>
      <c r="I16" s="68">
        <f t="shared" si="3"/>
        <v>5</v>
      </c>
      <c r="J16" s="76"/>
      <c r="K16" s="2"/>
      <c r="L16" s="2"/>
      <c r="M16" s="2"/>
      <c r="N16" s="2"/>
    </row>
    <row r="17" spans="1:14" ht="33" customHeight="1">
      <c r="A17" s="41">
        <v>147</v>
      </c>
      <c r="B17" s="131" t="s">
        <v>146</v>
      </c>
      <c r="C17" s="132" t="s">
        <v>148</v>
      </c>
      <c r="D17" s="67">
        <v>12.3</v>
      </c>
      <c r="E17" s="68">
        <f t="shared" si="0"/>
        <v>1</v>
      </c>
      <c r="F17" s="67">
        <v>13.05</v>
      </c>
      <c r="G17" s="68">
        <f t="shared" si="1"/>
        <v>1</v>
      </c>
      <c r="H17" s="67">
        <f t="shared" si="2"/>
        <v>25.35</v>
      </c>
      <c r="I17" s="68">
        <f t="shared" si="3"/>
        <v>1</v>
      </c>
      <c r="J17" s="76"/>
      <c r="K17" s="305"/>
      <c r="L17" s="305"/>
      <c r="M17" s="305"/>
      <c r="N17" s="65"/>
    </row>
    <row r="18" spans="1:14" ht="33" customHeight="1">
      <c r="A18" s="41">
        <v>148</v>
      </c>
      <c r="B18" s="131" t="s">
        <v>147</v>
      </c>
      <c r="C18" s="132" t="s">
        <v>148</v>
      </c>
      <c r="D18" s="67">
        <v>11.65</v>
      </c>
      <c r="E18" s="68">
        <f t="shared" si="0"/>
        <v>6</v>
      </c>
      <c r="F18" s="67">
        <v>12.6</v>
      </c>
      <c r="G18" s="68">
        <f t="shared" si="1"/>
        <v>3</v>
      </c>
      <c r="H18" s="67">
        <f t="shared" si="2"/>
        <v>24.25</v>
      </c>
      <c r="I18" s="68">
        <f t="shared" si="3"/>
        <v>6</v>
      </c>
      <c r="J18" s="76"/>
      <c r="K18" s="68"/>
      <c r="L18" s="67"/>
      <c r="M18" s="67"/>
      <c r="N18" s="68"/>
    </row>
    <row r="19" spans="1:12" ht="33" customHeight="1">
      <c r="A19" s="41">
        <v>149</v>
      </c>
      <c r="B19" s="131" t="s">
        <v>149</v>
      </c>
      <c r="C19" s="133" t="s">
        <v>22</v>
      </c>
      <c r="D19" s="67">
        <v>0</v>
      </c>
      <c r="E19" s="68">
        <f t="shared" si="0"/>
        <v>11</v>
      </c>
      <c r="F19" s="67">
        <v>0</v>
      </c>
      <c r="G19" s="68">
        <f t="shared" si="1"/>
        <v>11</v>
      </c>
      <c r="H19" s="67">
        <f t="shared" si="2"/>
        <v>0</v>
      </c>
      <c r="I19" s="68">
        <f t="shared" si="3"/>
        <v>11</v>
      </c>
      <c r="J19" s="76"/>
      <c r="K19" s="68"/>
      <c r="L19" s="67"/>
    </row>
    <row r="20" spans="1:14" ht="33" customHeight="1">
      <c r="A20" s="41"/>
      <c r="B20" s="131"/>
      <c r="C20" s="132"/>
      <c r="D20" s="67"/>
      <c r="E20" s="68"/>
      <c r="F20" s="67"/>
      <c r="G20" s="68"/>
      <c r="H20" s="67"/>
      <c r="I20" s="68"/>
      <c r="J20" s="76"/>
      <c r="K20" s="68"/>
      <c r="L20" s="67"/>
      <c r="M20" s="67"/>
      <c r="N20" s="68"/>
    </row>
    <row r="21" spans="1:14" ht="33" customHeight="1">
      <c r="A21" s="41"/>
      <c r="B21" s="131"/>
      <c r="C21" s="132"/>
      <c r="D21" s="67"/>
      <c r="E21" s="68"/>
      <c r="F21" s="67"/>
      <c r="G21" s="68"/>
      <c r="H21" s="67"/>
      <c r="I21" s="68"/>
      <c r="J21" s="76"/>
      <c r="K21" s="68"/>
      <c r="L21" s="67"/>
      <c r="M21" s="67"/>
      <c r="N21" s="68"/>
    </row>
    <row r="22" spans="1:14" ht="33" customHeight="1">
      <c r="A22" s="41"/>
      <c r="B22" s="131"/>
      <c r="C22" s="132"/>
      <c r="D22" s="67"/>
      <c r="E22" s="68"/>
      <c r="F22" s="67"/>
      <c r="G22" s="68"/>
      <c r="H22" s="67"/>
      <c r="I22" s="68"/>
      <c r="J22" s="76"/>
      <c r="K22" s="305"/>
      <c r="L22" s="305"/>
      <c r="M22" s="305"/>
      <c r="N22" s="65"/>
    </row>
    <row r="23" spans="1:14" ht="33" customHeight="1">
      <c r="A23" s="41"/>
      <c r="B23" s="131"/>
      <c r="C23" s="132"/>
      <c r="D23" s="67"/>
      <c r="E23" s="68"/>
      <c r="F23" s="67"/>
      <c r="G23" s="68"/>
      <c r="H23" s="67"/>
      <c r="I23" s="68"/>
      <c r="J23" s="76"/>
      <c r="K23" s="68"/>
      <c r="L23" s="67"/>
      <c r="M23" s="67"/>
      <c r="N23" s="68"/>
    </row>
    <row r="24" spans="1:14" ht="33" customHeight="1">
      <c r="A24" s="41"/>
      <c r="B24" s="131"/>
      <c r="C24" s="132"/>
      <c r="D24" s="67"/>
      <c r="E24" s="68"/>
      <c r="F24" s="67"/>
      <c r="G24" s="68"/>
      <c r="H24" s="67"/>
      <c r="I24" s="68"/>
      <c r="J24" s="76"/>
      <c r="K24" s="68"/>
      <c r="L24" s="67"/>
      <c r="M24" s="67"/>
      <c r="N24" s="68"/>
    </row>
    <row r="25" spans="1:12" ht="33" customHeight="1">
      <c r="A25" s="89"/>
      <c r="B25" s="38"/>
      <c r="C25" s="89"/>
      <c r="D25" s="16"/>
      <c r="E25" s="90"/>
      <c r="F25" s="16"/>
      <c r="G25" s="16"/>
      <c r="H25" s="16"/>
      <c r="I25" s="16"/>
      <c r="J25" s="76"/>
      <c r="K25" s="68"/>
      <c r="L25" s="67"/>
    </row>
    <row r="26" spans="1:15" ht="33" customHeight="1">
      <c r="A26" s="69"/>
      <c r="B26" s="103"/>
      <c r="C26" s="103"/>
      <c r="D26" s="74"/>
      <c r="E26" s="75"/>
      <c r="F26" s="74"/>
      <c r="G26" s="75"/>
      <c r="H26" s="74"/>
      <c r="I26" s="75"/>
      <c r="J26" s="69"/>
      <c r="K26" s="75"/>
      <c r="L26" s="74"/>
      <c r="M26" s="74"/>
      <c r="N26" s="75"/>
      <c r="O26" s="18"/>
    </row>
    <row r="27" spans="1:15" ht="33" customHeight="1">
      <c r="A27" s="69"/>
      <c r="B27" s="103"/>
      <c r="C27" s="103"/>
      <c r="D27" s="74"/>
      <c r="E27" s="75"/>
      <c r="F27" s="74"/>
      <c r="G27" s="75"/>
      <c r="H27" s="74"/>
      <c r="I27" s="75"/>
      <c r="J27" s="69"/>
      <c r="K27" s="329"/>
      <c r="L27" s="329"/>
      <c r="M27" s="329"/>
      <c r="N27" s="104"/>
      <c r="O27" s="18"/>
    </row>
    <row r="28" spans="1:15" ht="33" customHeight="1">
      <c r="A28" s="69"/>
      <c r="B28" s="103"/>
      <c r="C28" s="103"/>
      <c r="D28" s="74"/>
      <c r="E28" s="75"/>
      <c r="F28" s="74"/>
      <c r="G28" s="75"/>
      <c r="H28" s="74"/>
      <c r="I28" s="75"/>
      <c r="J28" s="69"/>
      <c r="K28" s="75"/>
      <c r="L28" s="74"/>
      <c r="M28" s="74"/>
      <c r="N28" s="75"/>
      <c r="O28" s="18"/>
    </row>
    <row r="29" spans="1:15" ht="33" customHeight="1">
      <c r="A29" s="69"/>
      <c r="B29" s="103"/>
      <c r="C29" s="103"/>
      <c r="D29" s="74"/>
      <c r="E29" s="75"/>
      <c r="F29" s="74"/>
      <c r="G29" s="75"/>
      <c r="H29" s="74"/>
      <c r="I29" s="75"/>
      <c r="J29" s="69"/>
      <c r="K29" s="75"/>
      <c r="L29" s="74"/>
      <c r="M29" s="74"/>
      <c r="N29" s="75"/>
      <c r="O29" s="18"/>
    </row>
    <row r="30" spans="1:15" ht="33" customHeight="1">
      <c r="A30" s="69"/>
      <c r="B30" s="103"/>
      <c r="C30" s="103"/>
      <c r="D30" s="74"/>
      <c r="E30" s="75"/>
      <c r="F30" s="74"/>
      <c r="G30" s="75"/>
      <c r="H30" s="74"/>
      <c r="I30" s="75"/>
      <c r="J30" s="69"/>
      <c r="K30" s="75"/>
      <c r="L30" s="74"/>
      <c r="M30" s="74"/>
      <c r="N30" s="75"/>
      <c r="O30" s="18"/>
    </row>
    <row r="31" spans="1:15" ht="33" customHeight="1">
      <c r="A31" s="69"/>
      <c r="B31" s="103"/>
      <c r="C31" s="103"/>
      <c r="D31" s="74"/>
      <c r="E31" s="75"/>
      <c r="F31" s="74"/>
      <c r="G31" s="75"/>
      <c r="H31" s="74"/>
      <c r="I31" s="75"/>
      <c r="J31" s="69"/>
      <c r="K31" s="329"/>
      <c r="L31" s="329"/>
      <c r="M31" s="329"/>
      <c r="N31" s="104"/>
      <c r="O31" s="18"/>
    </row>
    <row r="32" spans="1:15" ht="24.75" customHeight="1">
      <c r="A32" s="24"/>
      <c r="B32" s="105"/>
      <c r="C32" s="24"/>
      <c r="D32" s="18"/>
      <c r="E32" s="25"/>
      <c r="F32" s="18"/>
      <c r="G32" s="18"/>
      <c r="H32" s="18"/>
      <c r="I32" s="18"/>
      <c r="J32" s="18"/>
      <c r="K32" s="9"/>
      <c r="L32" s="6"/>
      <c r="M32" s="6"/>
      <c r="N32" s="9"/>
      <c r="O32" s="18"/>
    </row>
    <row r="33" spans="1:15" ht="24.75" customHeight="1">
      <c r="A33" s="21"/>
      <c r="B33" s="105"/>
      <c r="C33" s="23"/>
      <c r="D33" s="6"/>
      <c r="E33" s="9"/>
      <c r="F33" s="6"/>
      <c r="G33" s="9"/>
      <c r="H33" s="6"/>
      <c r="I33" s="9"/>
      <c r="J33" s="18"/>
      <c r="K33" s="9"/>
      <c r="L33" s="6"/>
      <c r="M33" s="6"/>
      <c r="N33" s="9"/>
      <c r="O33" s="18"/>
    </row>
    <row r="34" spans="1:15" ht="24.75" customHeight="1">
      <c r="A34" s="21"/>
      <c r="B34" s="106"/>
      <c r="C34" s="23"/>
      <c r="D34" s="6"/>
      <c r="E34" s="9"/>
      <c r="F34" s="6"/>
      <c r="G34" s="9"/>
      <c r="H34" s="6"/>
      <c r="I34" s="9"/>
      <c r="J34" s="18"/>
      <c r="K34" s="9"/>
      <c r="L34" s="6"/>
      <c r="M34" s="6"/>
      <c r="N34" s="9"/>
      <c r="O34" s="18"/>
    </row>
    <row r="35" spans="1:14" s="18" customFormat="1" ht="24.75" customHeight="1">
      <c r="A35" s="21"/>
      <c r="B35" s="22"/>
      <c r="C35" s="23"/>
      <c r="D35" s="6"/>
      <c r="E35" s="9"/>
      <c r="F35" s="6"/>
      <c r="G35" s="9"/>
      <c r="H35" s="6"/>
      <c r="I35" s="9"/>
      <c r="K35" s="9"/>
      <c r="L35" s="6"/>
      <c r="M35" s="6"/>
      <c r="N35" s="9"/>
    </row>
    <row r="36" spans="1:14" s="18" customFormat="1" ht="24.75" customHeight="1">
      <c r="A36" s="21"/>
      <c r="B36" s="22"/>
      <c r="C36" s="23"/>
      <c r="D36" s="6"/>
      <c r="E36" s="9"/>
      <c r="F36" s="6"/>
      <c r="G36" s="9"/>
      <c r="H36" s="6"/>
      <c r="I36" s="9"/>
      <c r="K36" s="9"/>
      <c r="L36" s="6"/>
      <c r="M36" s="6"/>
      <c r="N36" s="9"/>
    </row>
    <row r="37" spans="1:14" s="18" customFormat="1" ht="24.75" customHeight="1">
      <c r="A37" s="21"/>
      <c r="B37" s="22"/>
      <c r="C37" s="23"/>
      <c r="D37" s="6"/>
      <c r="E37" s="9"/>
      <c r="F37" s="6"/>
      <c r="G37" s="9"/>
      <c r="H37" s="6"/>
      <c r="I37" s="9"/>
      <c r="K37" s="9"/>
      <c r="L37" s="6"/>
      <c r="M37" s="6"/>
      <c r="N37" s="9"/>
    </row>
    <row r="38" spans="1:14" s="18" customFormat="1" ht="24.75" customHeight="1">
      <c r="A38" s="21"/>
      <c r="B38" s="22"/>
      <c r="C38" s="23"/>
      <c r="D38" s="6"/>
      <c r="E38" s="9"/>
      <c r="F38" s="6"/>
      <c r="G38" s="9"/>
      <c r="H38" s="6"/>
      <c r="I38" s="9"/>
      <c r="K38" s="9"/>
      <c r="L38" s="6"/>
      <c r="M38" s="6"/>
      <c r="N38" s="9"/>
    </row>
    <row r="39" spans="1:14" s="18" customFormat="1" ht="24.75" customHeight="1">
      <c r="A39" s="21"/>
      <c r="B39" s="22"/>
      <c r="C39" s="23"/>
      <c r="D39" s="6"/>
      <c r="E39" s="9"/>
      <c r="F39" s="6"/>
      <c r="G39" s="9"/>
      <c r="H39" s="6"/>
      <c r="I39" s="9"/>
      <c r="K39" s="9"/>
      <c r="L39" s="6"/>
      <c r="M39" s="6"/>
      <c r="N39" s="9"/>
    </row>
    <row r="40" spans="1:14" s="18" customFormat="1" ht="24.75" customHeight="1">
      <c r="A40" s="21"/>
      <c r="B40" s="22"/>
      <c r="C40" s="23"/>
      <c r="D40" s="6"/>
      <c r="E40" s="9"/>
      <c r="F40" s="6"/>
      <c r="G40" s="9"/>
      <c r="H40" s="6"/>
      <c r="I40" s="9"/>
      <c r="K40" s="9"/>
      <c r="L40" s="6"/>
      <c r="M40" s="6"/>
      <c r="N40" s="9"/>
    </row>
    <row r="41" spans="1:14" s="18" customFormat="1" ht="24.75" customHeight="1">
      <c r="A41" s="21"/>
      <c r="B41" s="22"/>
      <c r="C41" s="23"/>
      <c r="D41" s="6"/>
      <c r="E41" s="9"/>
      <c r="F41" s="6"/>
      <c r="G41" s="9"/>
      <c r="H41" s="6"/>
      <c r="I41" s="9"/>
      <c r="K41" s="9"/>
      <c r="L41" s="6"/>
      <c r="M41" s="6"/>
      <c r="N41" s="9"/>
    </row>
    <row r="42" spans="1:14" s="18" customFormat="1" ht="24.75" customHeight="1">
      <c r="A42" s="21"/>
      <c r="B42" s="22"/>
      <c r="C42" s="23"/>
      <c r="D42" s="6"/>
      <c r="E42" s="9"/>
      <c r="F42" s="6"/>
      <c r="G42" s="9"/>
      <c r="H42" s="6"/>
      <c r="I42" s="9"/>
      <c r="K42" s="9"/>
      <c r="L42" s="6"/>
      <c r="M42" s="6"/>
      <c r="N42" s="9"/>
    </row>
    <row r="43" spans="1:14" s="18" customFormat="1" ht="24.75" customHeight="1">
      <c r="A43" s="21"/>
      <c r="B43" s="22"/>
      <c r="C43" s="23"/>
      <c r="D43" s="6"/>
      <c r="E43" s="9"/>
      <c r="F43" s="6"/>
      <c r="G43" s="9"/>
      <c r="H43" s="6"/>
      <c r="I43" s="9"/>
      <c r="K43" s="9"/>
      <c r="L43" s="6"/>
      <c r="M43" s="6"/>
      <c r="N43" s="9"/>
    </row>
    <row r="44" spans="1:14" s="18" customFormat="1" ht="24.75" customHeight="1">
      <c r="A44" s="21"/>
      <c r="B44" s="22"/>
      <c r="C44" s="23"/>
      <c r="D44" s="6"/>
      <c r="E44" s="9"/>
      <c r="F44" s="6"/>
      <c r="G44" s="9"/>
      <c r="H44" s="6"/>
      <c r="I44" s="9"/>
      <c r="K44" s="9"/>
      <c r="L44" s="6"/>
      <c r="M44" s="6"/>
      <c r="N44" s="9"/>
    </row>
    <row r="45" spans="1:14" s="18" customFormat="1" ht="24.75" customHeight="1">
      <c r="A45" s="21"/>
      <c r="B45" s="22"/>
      <c r="C45" s="23"/>
      <c r="D45" s="6"/>
      <c r="E45" s="9"/>
      <c r="F45" s="6"/>
      <c r="G45" s="9"/>
      <c r="H45" s="6"/>
      <c r="I45" s="9"/>
      <c r="K45" s="9"/>
      <c r="L45" s="6"/>
      <c r="M45" s="6"/>
      <c r="N45" s="9"/>
    </row>
    <row r="46" spans="1:14" s="18" customFormat="1" ht="24.75" customHeight="1">
      <c r="A46" s="21"/>
      <c r="B46" s="22"/>
      <c r="C46" s="23"/>
      <c r="D46" s="6"/>
      <c r="E46" s="9"/>
      <c r="F46" s="6"/>
      <c r="G46" s="9"/>
      <c r="H46" s="6"/>
      <c r="I46" s="9"/>
      <c r="K46" s="9"/>
      <c r="L46" s="6"/>
      <c r="M46" s="6"/>
      <c r="N46" s="9"/>
    </row>
  </sheetData>
  <sheetProtection/>
  <mergeCells count="11">
    <mergeCell ref="A1:N1"/>
    <mergeCell ref="A2:N2"/>
    <mergeCell ref="A4:N4"/>
    <mergeCell ref="K6:M6"/>
    <mergeCell ref="A6:B6"/>
    <mergeCell ref="K7:M7"/>
    <mergeCell ref="K17:M17"/>
    <mergeCell ref="K22:M22"/>
    <mergeCell ref="K27:M27"/>
    <mergeCell ref="K31:M31"/>
    <mergeCell ref="K12:M12"/>
  </mergeCells>
  <conditionalFormatting sqref="I7:I19">
    <cfRule type="expression" priority="1" dxfId="2" stopIfTrue="1">
      <formula>RANK(H7,H$7:H$19)=1</formula>
    </cfRule>
    <cfRule type="expression" priority="4" dxfId="1" stopIfTrue="1">
      <formula>RANK(H7,H$7:H$19)=2</formula>
    </cfRule>
    <cfRule type="expression" priority="7" dxfId="0" stopIfTrue="1">
      <formula>RANK(H7,H$7:H$19)=3</formula>
    </cfRule>
    <cfRule type="expression" priority="10" dxfId="177" stopIfTrue="1">
      <formula>RANK(H7,H$7:H$19)=4</formula>
    </cfRule>
    <cfRule type="expression" priority="13" dxfId="178" stopIfTrue="1">
      <formula>RANK(H7,H$7:H$19)=5</formula>
    </cfRule>
    <cfRule type="expression" priority="18" dxfId="193" stopIfTrue="1">
      <formula>RANK(H7,H$7:H$19)=6</formula>
    </cfRule>
  </conditionalFormatting>
  <conditionalFormatting sqref="G7:G19">
    <cfRule type="expression" priority="2" dxfId="2" stopIfTrue="1">
      <formula>RANK(F7,F$7:F$19)=1</formula>
    </cfRule>
    <cfRule type="expression" priority="5" dxfId="1" stopIfTrue="1">
      <formula>RANK(F7,F$7:F$19)=2</formula>
    </cfRule>
    <cfRule type="expression" priority="8" dxfId="0" stopIfTrue="1">
      <formula>RANK(F7,F$7:F$19)=3</formula>
    </cfRule>
    <cfRule type="expression" priority="11" dxfId="177" stopIfTrue="1">
      <formula>RANK(F7,F$7:F$19)=4</formula>
    </cfRule>
    <cfRule type="expression" priority="14" dxfId="178" stopIfTrue="1">
      <formula>RANK(F7,F$7:F$19)=5</formula>
    </cfRule>
    <cfRule type="expression" priority="17" dxfId="193" stopIfTrue="1">
      <formula>RANK(F7,F$7:F$19)=6</formula>
    </cfRule>
  </conditionalFormatting>
  <conditionalFormatting sqref="E7:E19">
    <cfRule type="expression" priority="3" dxfId="2" stopIfTrue="1">
      <formula>RANK(D7,D$7:D$19)=1</formula>
    </cfRule>
    <cfRule type="expression" priority="6" dxfId="1" stopIfTrue="1">
      <formula>RANK(D7,D$7:D$19)=2</formula>
    </cfRule>
    <cfRule type="expression" priority="9" dxfId="0" stopIfTrue="1">
      <formula>RANK(D7,D$7:D$19)=3</formula>
    </cfRule>
    <cfRule type="expression" priority="12" dxfId="177" stopIfTrue="1">
      <formula>RANK(D7,D$7:D$19)=4</formula>
    </cfRule>
    <cfRule type="expression" priority="15" dxfId="178" stopIfTrue="1">
      <formula>RANK(D7,D$7:D$19)=5</formula>
    </cfRule>
    <cfRule type="expression" priority="16" dxfId="193" stopIfTrue="1">
      <formula>RANK(D7,D$7:D$19)=6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7">
      <selection activeCell="U13" sqref="U13"/>
    </sheetView>
  </sheetViews>
  <sheetFormatPr defaultColWidth="8.8515625" defaultRowHeight="15"/>
  <cols>
    <col min="1" max="1" width="6.8515625" style="1" customWidth="1"/>
    <col min="2" max="2" width="21.421875" style="0" customWidth="1"/>
    <col min="3" max="3" width="17.00390625" style="1" bestFit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11.421875" style="0" customWidth="1"/>
    <col min="14" max="14" width="8.421875" style="0" customWidth="1"/>
  </cols>
  <sheetData>
    <row r="1" spans="1:14" ht="21.75">
      <c r="A1" s="297" t="str">
        <f>'U8 Inter'!A1:N1</f>
        <v>General Gymnastics - Floor and Vault Competition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.75">
      <c r="A2" s="299" t="s">
        <v>17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</row>
    <row r="3" ht="9.75" customHeight="1">
      <c r="A3" s="2"/>
    </row>
    <row r="4" spans="1:14" ht="1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0" ht="12.75" customHeight="1">
      <c r="A5" s="2"/>
      <c r="J5" s="16"/>
    </row>
    <row r="6" spans="1:14" ht="33" customHeight="1">
      <c r="A6" s="41"/>
      <c r="B6" s="79" t="s">
        <v>104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16"/>
      <c r="L6" s="317"/>
      <c r="M6" s="317"/>
      <c r="N6" s="65"/>
    </row>
    <row r="7" spans="1:14" ht="33" customHeight="1">
      <c r="A7" s="102">
        <v>150</v>
      </c>
      <c r="B7" s="231" t="s">
        <v>38</v>
      </c>
      <c r="C7" s="230" t="s">
        <v>116</v>
      </c>
      <c r="D7" s="67">
        <v>11.6</v>
      </c>
      <c r="E7" s="68">
        <f aca="true" t="shared" si="0" ref="E7:E13">RANK(D7,D$7:D$17)</f>
        <v>5</v>
      </c>
      <c r="F7" s="67">
        <v>13.15</v>
      </c>
      <c r="G7" s="68">
        <f aca="true" t="shared" si="1" ref="G7:G13">RANK(F7,F$7:F$17)</f>
        <v>4</v>
      </c>
      <c r="H7" s="67">
        <f aca="true" t="shared" si="2" ref="H7:H12">D7+F7</f>
        <v>24.75</v>
      </c>
      <c r="I7" s="68">
        <f aca="true" t="shared" si="3" ref="I7:I13">RANK(H7,H$7:H$17)</f>
        <v>5</v>
      </c>
      <c r="J7" s="57"/>
      <c r="K7" s="331" t="s">
        <v>27</v>
      </c>
      <c r="L7" s="331"/>
      <c r="M7" s="331"/>
      <c r="N7" s="49" t="s">
        <v>3</v>
      </c>
    </row>
    <row r="8" spans="1:14" ht="33" customHeight="1">
      <c r="A8" s="41">
        <v>151</v>
      </c>
      <c r="B8" s="231" t="s">
        <v>167</v>
      </c>
      <c r="C8" s="230" t="s">
        <v>116</v>
      </c>
      <c r="D8" s="67">
        <v>11.25</v>
      </c>
      <c r="E8" s="68">
        <f t="shared" si="0"/>
        <v>6</v>
      </c>
      <c r="F8" s="67">
        <v>12.9</v>
      </c>
      <c r="G8" s="68">
        <f t="shared" si="1"/>
        <v>6</v>
      </c>
      <c r="H8" s="67">
        <f t="shared" si="2"/>
        <v>24.15</v>
      </c>
      <c r="I8" s="68">
        <f t="shared" si="3"/>
        <v>7</v>
      </c>
      <c r="J8" s="57"/>
      <c r="K8" s="68">
        <v>1</v>
      </c>
      <c r="L8" s="67">
        <f>LARGE(H$7:H$8,K8)</f>
        <v>24.75</v>
      </c>
      <c r="M8" s="67"/>
      <c r="N8" s="68"/>
    </row>
    <row r="9" spans="1:15" ht="33" customHeight="1">
      <c r="A9" s="41">
        <v>152</v>
      </c>
      <c r="B9" s="166" t="s">
        <v>168</v>
      </c>
      <c r="C9" s="132" t="s">
        <v>139</v>
      </c>
      <c r="D9" s="67">
        <v>11.25</v>
      </c>
      <c r="E9" s="68">
        <f t="shared" si="0"/>
        <v>6</v>
      </c>
      <c r="F9" s="67">
        <v>13</v>
      </c>
      <c r="G9" s="68">
        <f t="shared" si="1"/>
        <v>5</v>
      </c>
      <c r="H9" s="67">
        <f t="shared" si="2"/>
        <v>24.25</v>
      </c>
      <c r="I9" s="68">
        <f t="shared" si="3"/>
        <v>6</v>
      </c>
      <c r="J9" s="57"/>
      <c r="K9" s="68">
        <v>2</v>
      </c>
      <c r="L9" s="67">
        <f>LARGE(H$7:H$8,K9)</f>
        <v>24.15</v>
      </c>
      <c r="M9" s="67">
        <f>SUM(L8:L9)</f>
        <v>48.9</v>
      </c>
      <c r="N9" s="68">
        <f>RANK(M9,M$6:M$36)</f>
        <v>2</v>
      </c>
      <c r="O9" s="18"/>
    </row>
    <row r="10" spans="1:15" ht="33" customHeight="1">
      <c r="A10" s="41">
        <v>153</v>
      </c>
      <c r="B10" s="239" t="s">
        <v>169</v>
      </c>
      <c r="C10" s="240" t="s">
        <v>71</v>
      </c>
      <c r="D10" s="67">
        <v>12.45</v>
      </c>
      <c r="E10" s="68">
        <f t="shared" si="0"/>
        <v>1</v>
      </c>
      <c r="F10" s="67">
        <v>13.5</v>
      </c>
      <c r="G10" s="68">
        <f t="shared" si="1"/>
        <v>1</v>
      </c>
      <c r="H10" s="67">
        <f t="shared" si="2"/>
        <v>25.95</v>
      </c>
      <c r="I10" s="68">
        <f t="shared" si="3"/>
        <v>1</v>
      </c>
      <c r="J10" s="57"/>
      <c r="K10" s="68"/>
      <c r="L10" s="67"/>
      <c r="O10" s="18"/>
    </row>
    <row r="11" spans="1:15" ht="33" customHeight="1">
      <c r="A11" s="41">
        <v>154</v>
      </c>
      <c r="B11" s="239" t="s">
        <v>170</v>
      </c>
      <c r="C11" s="240" t="s">
        <v>71</v>
      </c>
      <c r="D11" s="67">
        <v>12.4</v>
      </c>
      <c r="E11" s="68">
        <f t="shared" si="0"/>
        <v>2</v>
      </c>
      <c r="F11" s="67">
        <v>13.3</v>
      </c>
      <c r="G11" s="68">
        <f t="shared" si="1"/>
        <v>2</v>
      </c>
      <c r="H11" s="67">
        <f t="shared" si="2"/>
        <v>25.700000000000003</v>
      </c>
      <c r="I11" s="68">
        <f t="shared" si="3"/>
        <v>2</v>
      </c>
      <c r="J11" s="57"/>
      <c r="K11" s="68"/>
      <c r="L11" s="67"/>
      <c r="M11" s="67"/>
      <c r="N11" s="68"/>
      <c r="O11" s="18"/>
    </row>
    <row r="12" spans="1:15" ht="33" customHeight="1">
      <c r="A12" s="41">
        <v>155</v>
      </c>
      <c r="B12" s="131" t="s">
        <v>171</v>
      </c>
      <c r="C12" s="132" t="s">
        <v>113</v>
      </c>
      <c r="D12" s="67">
        <v>12.4</v>
      </c>
      <c r="E12" s="68">
        <f t="shared" si="0"/>
        <v>2</v>
      </c>
      <c r="F12" s="67">
        <v>13.2</v>
      </c>
      <c r="G12" s="68">
        <f t="shared" si="1"/>
        <v>3</v>
      </c>
      <c r="H12" s="67">
        <f t="shared" si="2"/>
        <v>25.6</v>
      </c>
      <c r="I12" s="68">
        <f>RANK(H12,H$7:H$17)</f>
        <v>3</v>
      </c>
      <c r="J12" s="57"/>
      <c r="K12" s="333" t="s">
        <v>71</v>
      </c>
      <c r="L12" s="333"/>
      <c r="M12" s="333"/>
      <c r="N12" s="49" t="s">
        <v>3</v>
      </c>
      <c r="O12" s="18"/>
    </row>
    <row r="13" spans="1:15" ht="33" customHeight="1">
      <c r="A13" s="41">
        <v>156</v>
      </c>
      <c r="B13" s="134" t="s">
        <v>184</v>
      </c>
      <c r="C13" s="135" t="s">
        <v>113</v>
      </c>
      <c r="D13" s="67">
        <v>11.9</v>
      </c>
      <c r="E13" s="68">
        <f t="shared" si="0"/>
        <v>4</v>
      </c>
      <c r="F13" s="67">
        <v>12.9</v>
      </c>
      <c r="G13" s="68">
        <f t="shared" si="1"/>
        <v>6</v>
      </c>
      <c r="H13" s="67">
        <f>D13+F13</f>
        <v>24.8</v>
      </c>
      <c r="I13" s="68">
        <f t="shared" si="3"/>
        <v>4</v>
      </c>
      <c r="J13" s="57"/>
      <c r="K13" s="68">
        <v>1</v>
      </c>
      <c r="L13" s="67">
        <f>LARGE(H$10:H$11,K13)</f>
        <v>25.95</v>
      </c>
      <c r="M13" s="67"/>
      <c r="N13" s="68"/>
      <c r="O13" s="18"/>
    </row>
    <row r="14" spans="1:15" ht="33" customHeight="1">
      <c r="A14" s="41"/>
      <c r="B14" s="2"/>
      <c r="C14" s="132"/>
      <c r="D14" s="67"/>
      <c r="E14" s="68"/>
      <c r="F14" s="67"/>
      <c r="G14" s="68"/>
      <c r="H14" s="67"/>
      <c r="I14" s="68"/>
      <c r="J14" s="57"/>
      <c r="K14" s="68">
        <v>2</v>
      </c>
      <c r="L14" s="67">
        <f>LARGE(H$10:H$11,K14)</f>
        <v>25.700000000000003</v>
      </c>
      <c r="M14" s="67">
        <f>SUM(L13:L14)</f>
        <v>51.650000000000006</v>
      </c>
      <c r="N14" s="68">
        <f>RANK(M14,M$6:M$36)</f>
        <v>1</v>
      </c>
      <c r="O14" s="18"/>
    </row>
    <row r="15" spans="1:15" ht="33" customHeight="1">
      <c r="A15" s="41"/>
      <c r="B15" s="2"/>
      <c r="C15" s="132"/>
      <c r="D15" s="67"/>
      <c r="E15" s="68"/>
      <c r="F15" s="67"/>
      <c r="G15" s="68"/>
      <c r="H15" s="67"/>
      <c r="I15" s="68"/>
      <c r="J15" s="57"/>
      <c r="K15" s="68"/>
      <c r="L15" s="67"/>
      <c r="O15" s="18"/>
    </row>
    <row r="16" spans="1:15" ht="16.5" customHeight="1">
      <c r="A16" s="57"/>
      <c r="B16" s="92"/>
      <c r="C16" s="93"/>
      <c r="D16" s="91"/>
      <c r="E16" s="85"/>
      <c r="F16" s="91"/>
      <c r="G16" s="85"/>
      <c r="H16" s="91"/>
      <c r="I16" s="85"/>
      <c r="J16" s="57"/>
      <c r="K16" s="68"/>
      <c r="L16" s="67"/>
      <c r="M16" s="58"/>
      <c r="N16" s="58"/>
      <c r="O16" s="18"/>
    </row>
    <row r="17" spans="1:15" ht="33" customHeight="1">
      <c r="A17" s="41"/>
      <c r="B17" s="94"/>
      <c r="C17" s="62"/>
      <c r="D17" s="67"/>
      <c r="E17" s="68"/>
      <c r="F17" s="67"/>
      <c r="G17" s="68"/>
      <c r="H17" s="67"/>
      <c r="I17" s="68"/>
      <c r="J17" s="58"/>
      <c r="K17" s="68"/>
      <c r="L17" s="67"/>
      <c r="M17" s="67"/>
      <c r="N17" s="68"/>
      <c r="O17" s="18"/>
    </row>
    <row r="18" spans="11:15" ht="14.25">
      <c r="K18" s="19"/>
      <c r="L18" s="18"/>
      <c r="M18" s="18"/>
      <c r="N18" s="18"/>
      <c r="O18" s="18"/>
    </row>
    <row r="19" spans="11:15" ht="14.25">
      <c r="K19" s="19"/>
      <c r="L19" s="18"/>
      <c r="M19" s="18"/>
      <c r="N19" s="18"/>
      <c r="O19" s="18"/>
    </row>
    <row r="20" spans="11:15" ht="14.25">
      <c r="K20" s="19"/>
      <c r="L20" s="18"/>
      <c r="M20" s="18"/>
      <c r="N20" s="18"/>
      <c r="O20" s="18"/>
    </row>
    <row r="21" spans="11:15" ht="14.25">
      <c r="K21" s="19"/>
      <c r="L21" s="18"/>
      <c r="M21" s="18"/>
      <c r="N21" s="18"/>
      <c r="O21" s="18"/>
    </row>
    <row r="22" spans="11:15" ht="14.25">
      <c r="K22" s="19"/>
      <c r="L22" s="18"/>
      <c r="M22" s="18"/>
      <c r="N22" s="18"/>
      <c r="O22" s="18"/>
    </row>
  </sheetData>
  <sheetProtection/>
  <mergeCells count="6">
    <mergeCell ref="K7:M7"/>
    <mergeCell ref="K12:M12"/>
    <mergeCell ref="A1:N1"/>
    <mergeCell ref="A2:N2"/>
    <mergeCell ref="A4:N4"/>
    <mergeCell ref="K6:M6"/>
  </mergeCells>
  <conditionalFormatting sqref="E7:E13">
    <cfRule type="expression" priority="3" dxfId="2" stopIfTrue="1">
      <formula>RANK(D7,D$7:D$13)=1</formula>
    </cfRule>
    <cfRule type="expression" priority="7" dxfId="1" stopIfTrue="1">
      <formula>RANK(D7,D$7:D$13)=2</formula>
    </cfRule>
    <cfRule type="expression" priority="11" dxfId="0" stopIfTrue="1">
      <formula>RANK(D7,D$7:D$13)=3</formula>
    </cfRule>
  </conditionalFormatting>
  <conditionalFormatting sqref="G7:G13">
    <cfRule type="expression" priority="2" dxfId="2" stopIfTrue="1">
      <formula>RANK(F7,F$7:F$13)=1</formula>
    </cfRule>
    <cfRule type="expression" priority="6" dxfId="1" stopIfTrue="1">
      <formula>RANK(F7,F$7:F$13)=2</formula>
    </cfRule>
    <cfRule type="expression" priority="10" dxfId="0" stopIfTrue="1">
      <formula>RANK(F7,F$7:F$13)=3</formula>
    </cfRule>
  </conditionalFormatting>
  <conditionalFormatting sqref="I7:I13">
    <cfRule type="expression" priority="1" dxfId="2" stopIfTrue="1">
      <formula>RANK(H7,H$7:H$13)=1</formula>
    </cfRule>
    <cfRule type="expression" priority="4" dxfId="1" stopIfTrue="1">
      <formula>RANK(H7,H$7:H$13)=2</formula>
    </cfRule>
    <cfRule type="expression" priority="8" dxfId="0" stopIfTrue="1">
      <formula>RANK(H7,H$7:H$13)=3</formula>
    </cfRule>
  </conditionalFormatting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9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55" zoomScaleNormal="55" zoomScalePageLayoutView="0" workbookViewId="0" topLeftCell="A1">
      <selection activeCell="S10" sqref="S10"/>
    </sheetView>
  </sheetViews>
  <sheetFormatPr defaultColWidth="8.8515625" defaultRowHeight="15"/>
  <cols>
    <col min="1" max="1" width="4.00390625" style="1" customWidth="1"/>
    <col min="2" max="2" width="23.8515625" style="0" customWidth="1"/>
    <col min="3" max="3" width="17.421875" style="1" customWidth="1"/>
    <col min="4" max="4" width="9.421875" style="0" customWidth="1"/>
    <col min="5" max="5" width="6.00390625" style="7" customWidth="1"/>
    <col min="6" max="6" width="9.421875" style="0" customWidth="1"/>
    <col min="7" max="7" width="5.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15.421875" style="0" customWidth="1"/>
    <col min="14" max="14" width="4.57421875" style="0" customWidth="1"/>
  </cols>
  <sheetData>
    <row r="1" spans="1:14" ht="21">
      <c r="A1" s="297" t="s">
        <v>6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">
      <c r="A2" s="299" t="s">
        <v>7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</row>
    <row r="3" ht="9.75" customHeight="1">
      <c r="A3" s="2"/>
    </row>
    <row r="4" spans="1:14" ht="14.25">
      <c r="A4" s="301" t="s">
        <v>109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4" ht="12.75" customHeight="1">
      <c r="A5" s="95" t="s">
        <v>188</v>
      </c>
      <c r="J5" s="16"/>
      <c r="K5" s="19"/>
      <c r="L5" s="18"/>
      <c r="M5" s="18"/>
      <c r="N5" s="18"/>
    </row>
    <row r="6" spans="1:14" ht="33" customHeight="1">
      <c r="A6" s="302" t="s">
        <v>67</v>
      </c>
      <c r="B6" s="302"/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295" t="s">
        <v>5</v>
      </c>
      <c r="L6" s="295"/>
      <c r="M6" s="295"/>
      <c r="N6" s="69"/>
    </row>
    <row r="7" spans="1:14" ht="33" customHeight="1">
      <c r="A7" s="98">
        <v>3</v>
      </c>
      <c r="B7" s="167" t="s">
        <v>115</v>
      </c>
      <c r="C7" s="168" t="s">
        <v>116</v>
      </c>
      <c r="D7" s="74">
        <v>11.5</v>
      </c>
      <c r="E7" s="75">
        <f>RANK(D7,D$7:D$21)</f>
        <v>4</v>
      </c>
      <c r="F7" s="74">
        <v>10.65</v>
      </c>
      <c r="G7" s="75">
        <f>RANK(F7,F$7:F$21)</f>
        <v>8</v>
      </c>
      <c r="H7" s="74">
        <f aca="true" t="shared" si="0" ref="H7:H18">D7+F7</f>
        <v>22.15</v>
      </c>
      <c r="I7" s="75">
        <f>RANK(H7,H$7:H$18)</f>
        <v>5</v>
      </c>
      <c r="J7" s="76"/>
      <c r="K7" s="287" t="s">
        <v>27</v>
      </c>
      <c r="L7" s="287"/>
      <c r="M7" s="287"/>
      <c r="N7" s="72" t="s">
        <v>3</v>
      </c>
    </row>
    <row r="8" spans="1:14" ht="33" customHeight="1">
      <c r="A8" s="98">
        <v>4</v>
      </c>
      <c r="B8" s="167" t="s">
        <v>74</v>
      </c>
      <c r="C8" s="168" t="s">
        <v>116</v>
      </c>
      <c r="D8" s="74">
        <v>11.45</v>
      </c>
      <c r="E8" s="75">
        <f aca="true" t="shared" si="1" ref="E8:E18">RANK(D8,D$7:D$21)</f>
        <v>5</v>
      </c>
      <c r="F8" s="74">
        <v>11.15</v>
      </c>
      <c r="G8" s="75">
        <f aca="true" t="shared" si="2" ref="G8:G18">RANK(F8,F$7:F$21)</f>
        <v>2</v>
      </c>
      <c r="H8" s="74">
        <f t="shared" si="0"/>
        <v>22.6</v>
      </c>
      <c r="I8" s="75">
        <f>RANK(H8,H$7:H$21)</f>
        <v>1</v>
      </c>
      <c r="J8" s="76"/>
      <c r="K8" s="75">
        <v>1</v>
      </c>
      <c r="L8" s="74">
        <f>LARGE(H$7:H$11,K8)</f>
        <v>22.6</v>
      </c>
      <c r="M8" s="74"/>
      <c r="N8" s="75"/>
    </row>
    <row r="9" spans="1:14" ht="33" customHeight="1">
      <c r="A9" s="98">
        <v>5</v>
      </c>
      <c r="B9" s="167" t="s">
        <v>69</v>
      </c>
      <c r="C9" s="168" t="s">
        <v>116</v>
      </c>
      <c r="D9" s="74">
        <v>11.6</v>
      </c>
      <c r="E9" s="75">
        <f t="shared" si="1"/>
        <v>3</v>
      </c>
      <c r="F9" s="74">
        <v>10.3</v>
      </c>
      <c r="G9" s="75">
        <f t="shared" si="2"/>
        <v>12</v>
      </c>
      <c r="H9" s="74">
        <f t="shared" si="0"/>
        <v>21.9</v>
      </c>
      <c r="I9" s="75">
        <f>RANK(H9,H$7:H$21)</f>
        <v>9</v>
      </c>
      <c r="J9" s="76"/>
      <c r="K9" s="75">
        <v>2</v>
      </c>
      <c r="L9" s="74">
        <f>LARGE(H$7:H$11,K9)</f>
        <v>22.15</v>
      </c>
      <c r="M9" s="74"/>
      <c r="N9" s="75"/>
    </row>
    <row r="10" spans="1:14" ht="33" customHeight="1">
      <c r="A10" s="98">
        <v>6</v>
      </c>
      <c r="B10" s="167" t="s">
        <v>73</v>
      </c>
      <c r="C10" s="168" t="s">
        <v>116</v>
      </c>
      <c r="D10" s="74">
        <v>11.7</v>
      </c>
      <c r="E10" s="75">
        <f t="shared" si="1"/>
        <v>2</v>
      </c>
      <c r="F10" s="74">
        <v>10.45</v>
      </c>
      <c r="G10" s="75">
        <f t="shared" si="2"/>
        <v>11</v>
      </c>
      <c r="H10" s="74">
        <f t="shared" si="0"/>
        <v>22.15</v>
      </c>
      <c r="I10" s="75">
        <f>RANK(H10,H$7:H$21)</f>
        <v>5</v>
      </c>
      <c r="J10" s="76"/>
      <c r="K10" s="75">
        <v>3</v>
      </c>
      <c r="L10" s="74">
        <f>LARGE(H$7:H$11,K10)</f>
        <v>22.15</v>
      </c>
      <c r="M10" s="74">
        <f>SUM(L8:L10)</f>
        <v>66.9</v>
      </c>
      <c r="N10" s="75">
        <f>RANK(M10,M$8:M$15)</f>
        <v>1</v>
      </c>
    </row>
    <row r="11" spans="1:14" ht="33" customHeight="1">
      <c r="A11" s="98">
        <v>7</v>
      </c>
      <c r="B11" s="167" t="s">
        <v>75</v>
      </c>
      <c r="C11" s="168" t="s">
        <v>116</v>
      </c>
      <c r="D11" s="74">
        <v>11.25</v>
      </c>
      <c r="E11" s="75">
        <f t="shared" si="1"/>
        <v>9</v>
      </c>
      <c r="F11" s="74">
        <v>10.55</v>
      </c>
      <c r="G11" s="75">
        <f t="shared" si="2"/>
        <v>10</v>
      </c>
      <c r="H11" s="74">
        <f t="shared" si="0"/>
        <v>21.8</v>
      </c>
      <c r="I11" s="75">
        <f>RANK(H11,H$7:H$21)</f>
        <v>10</v>
      </c>
      <c r="J11" s="76"/>
      <c r="K11" s="287" t="s">
        <v>23</v>
      </c>
      <c r="L11" s="287"/>
      <c r="M11" s="287"/>
      <c r="N11" s="72" t="s">
        <v>3</v>
      </c>
    </row>
    <row r="12" spans="1:14" ht="33" customHeight="1">
      <c r="A12" s="99">
        <v>8</v>
      </c>
      <c r="B12" s="169" t="s">
        <v>117</v>
      </c>
      <c r="C12" s="170" t="s">
        <v>23</v>
      </c>
      <c r="D12" s="74">
        <v>10.65</v>
      </c>
      <c r="E12" s="75">
        <f t="shared" si="1"/>
        <v>10</v>
      </c>
      <c r="F12" s="74">
        <v>11.35</v>
      </c>
      <c r="G12" s="75">
        <f t="shared" si="2"/>
        <v>1</v>
      </c>
      <c r="H12" s="74">
        <f t="shared" si="0"/>
        <v>22</v>
      </c>
      <c r="I12" s="75">
        <f>RANK(H12,H$7:H$18)</f>
        <v>8</v>
      </c>
      <c r="J12" s="76"/>
      <c r="K12" s="75">
        <v>1</v>
      </c>
      <c r="L12" s="74">
        <f>LARGE(H$12:H$15,K12)</f>
        <v>22.2</v>
      </c>
      <c r="M12" s="74"/>
      <c r="N12" s="75"/>
    </row>
    <row r="13" spans="1:14" ht="33" customHeight="1">
      <c r="A13" s="99">
        <v>9</v>
      </c>
      <c r="B13" s="169" t="s">
        <v>76</v>
      </c>
      <c r="C13" s="170" t="s">
        <v>23</v>
      </c>
      <c r="D13" s="74">
        <v>10.5</v>
      </c>
      <c r="E13" s="75">
        <f t="shared" si="1"/>
        <v>12</v>
      </c>
      <c r="F13" s="74">
        <v>11.05</v>
      </c>
      <c r="G13" s="75">
        <f t="shared" si="2"/>
        <v>3</v>
      </c>
      <c r="H13" s="74">
        <f t="shared" si="0"/>
        <v>21.55</v>
      </c>
      <c r="I13" s="75">
        <f aca="true" t="shared" si="3" ref="I13:I18">RANK(H13,H$7:H$21)</f>
        <v>11</v>
      </c>
      <c r="J13" s="76"/>
      <c r="K13" s="75">
        <v>2</v>
      </c>
      <c r="L13" s="74">
        <f>LARGE(H$12:H$15,K13)</f>
        <v>22</v>
      </c>
      <c r="M13" s="74"/>
      <c r="N13" s="75"/>
    </row>
    <row r="14" spans="1:14" ht="33" customHeight="1">
      <c r="A14" s="99">
        <v>10</v>
      </c>
      <c r="B14" s="169" t="s">
        <v>118</v>
      </c>
      <c r="C14" s="171" t="s">
        <v>23</v>
      </c>
      <c r="D14" s="74">
        <v>10.65</v>
      </c>
      <c r="E14" s="75">
        <f t="shared" si="1"/>
        <v>10</v>
      </c>
      <c r="F14" s="74">
        <v>10.75</v>
      </c>
      <c r="G14" s="75">
        <f t="shared" si="2"/>
        <v>6</v>
      </c>
      <c r="H14" s="74">
        <f t="shared" si="0"/>
        <v>21.4</v>
      </c>
      <c r="I14" s="75">
        <f t="shared" si="3"/>
        <v>12</v>
      </c>
      <c r="J14" s="76"/>
      <c r="K14" s="75">
        <v>3</v>
      </c>
      <c r="L14" s="74">
        <f>LARGE(H$12:H$15,K14)</f>
        <v>21.55</v>
      </c>
      <c r="M14" s="74">
        <f>SUM(L12:L14)</f>
        <v>65.75</v>
      </c>
      <c r="N14" s="75">
        <f>RANK(M14,M$7:M$16)</f>
        <v>2</v>
      </c>
    </row>
    <row r="15" spans="1:14" ht="33" customHeight="1">
      <c r="A15" s="99">
        <v>11</v>
      </c>
      <c r="B15" s="169" t="s">
        <v>119</v>
      </c>
      <c r="C15" s="171" t="s">
        <v>23</v>
      </c>
      <c r="D15" s="74">
        <v>11.35</v>
      </c>
      <c r="E15" s="75">
        <f t="shared" si="1"/>
        <v>8</v>
      </c>
      <c r="F15" s="74">
        <v>10.85</v>
      </c>
      <c r="G15" s="75">
        <f t="shared" si="2"/>
        <v>4</v>
      </c>
      <c r="H15" s="74">
        <f t="shared" si="0"/>
        <v>22.2</v>
      </c>
      <c r="I15" s="75">
        <f t="shared" si="3"/>
        <v>4</v>
      </c>
      <c r="J15" s="76"/>
      <c r="K15" s="75"/>
      <c r="L15" s="74"/>
      <c r="M15" s="74"/>
      <c r="N15" s="75"/>
    </row>
    <row r="16" spans="1:14" ht="33" customHeight="1">
      <c r="A16" s="99">
        <v>12</v>
      </c>
      <c r="B16" s="127" t="s">
        <v>70</v>
      </c>
      <c r="C16" s="128" t="s">
        <v>71</v>
      </c>
      <c r="D16" s="74">
        <v>11.45</v>
      </c>
      <c r="E16" s="75">
        <f t="shared" si="1"/>
        <v>5</v>
      </c>
      <c r="F16" s="74">
        <v>10.65</v>
      </c>
      <c r="G16" s="75">
        <f t="shared" si="2"/>
        <v>8</v>
      </c>
      <c r="H16" s="74">
        <f t="shared" si="0"/>
        <v>22.1</v>
      </c>
      <c r="I16" s="75">
        <f t="shared" si="3"/>
        <v>7</v>
      </c>
      <c r="J16" s="76"/>
      <c r="K16" s="75"/>
      <c r="L16" s="74"/>
      <c r="M16" s="74"/>
      <c r="N16" s="75"/>
    </row>
    <row r="17" spans="1:14" ht="33" customHeight="1">
      <c r="A17" s="99">
        <v>13</v>
      </c>
      <c r="B17" s="127" t="s">
        <v>120</v>
      </c>
      <c r="C17" s="128" t="s">
        <v>71</v>
      </c>
      <c r="D17" s="74">
        <v>11.85</v>
      </c>
      <c r="E17" s="75">
        <f t="shared" si="1"/>
        <v>1</v>
      </c>
      <c r="F17" s="74">
        <v>10.75</v>
      </c>
      <c r="G17" s="75">
        <f t="shared" si="2"/>
        <v>6</v>
      </c>
      <c r="H17" s="74">
        <f t="shared" si="0"/>
        <v>22.6</v>
      </c>
      <c r="I17" s="75">
        <f t="shared" si="3"/>
        <v>1</v>
      </c>
      <c r="J17" s="76"/>
      <c r="K17" s="75"/>
      <c r="L17" s="74"/>
      <c r="M17" s="74"/>
      <c r="N17" s="75"/>
    </row>
    <row r="18" spans="1:14" ht="33" customHeight="1">
      <c r="A18" s="99">
        <v>14</v>
      </c>
      <c r="B18" s="127" t="s">
        <v>121</v>
      </c>
      <c r="C18" s="128" t="s">
        <v>22</v>
      </c>
      <c r="D18" s="74">
        <v>11.45</v>
      </c>
      <c r="E18" s="75">
        <f t="shared" si="1"/>
        <v>5</v>
      </c>
      <c r="F18" s="74">
        <v>10.85</v>
      </c>
      <c r="G18" s="75">
        <f t="shared" si="2"/>
        <v>4</v>
      </c>
      <c r="H18" s="74">
        <f t="shared" si="0"/>
        <v>22.299999999999997</v>
      </c>
      <c r="I18" s="75">
        <f t="shared" si="3"/>
        <v>3</v>
      </c>
      <c r="J18" s="76"/>
      <c r="K18" s="75"/>
      <c r="L18" s="74"/>
      <c r="M18" s="74"/>
      <c r="N18" s="75"/>
    </row>
    <row r="19" spans="1:14" ht="33" customHeight="1">
      <c r="A19" s="37"/>
      <c r="B19" s="86"/>
      <c r="C19" s="39"/>
      <c r="D19" s="15"/>
      <c r="E19" s="14"/>
      <c r="F19" s="15"/>
      <c r="G19" s="14"/>
      <c r="H19" s="15"/>
      <c r="I19" s="14"/>
      <c r="J19" s="57"/>
      <c r="K19" s="75"/>
      <c r="L19" s="74"/>
      <c r="M19" s="74"/>
      <c r="N19" s="75"/>
    </row>
    <row r="20" spans="1:10" ht="33" customHeight="1">
      <c r="A20" s="69"/>
      <c r="B20" s="55"/>
      <c r="C20" s="55"/>
      <c r="D20" s="74"/>
      <c r="E20" s="75"/>
      <c r="F20" s="74"/>
      <c r="G20" s="75"/>
      <c r="H20" s="74"/>
      <c r="I20" s="75"/>
      <c r="J20" s="69"/>
    </row>
    <row r="21" spans="1:14" ht="27" customHeight="1">
      <c r="A21" s="296"/>
      <c r="B21" s="296"/>
      <c r="C21" s="24"/>
      <c r="D21" s="18"/>
      <c r="E21" s="25"/>
      <c r="F21" s="18"/>
      <c r="G21" s="18"/>
      <c r="H21" s="18"/>
      <c r="I21" s="18"/>
      <c r="J21" s="18"/>
      <c r="K21" s="19"/>
      <c r="L21" s="18"/>
      <c r="M21" s="18"/>
      <c r="N21" s="18"/>
    </row>
    <row r="22" spans="1:14" ht="24.75" customHeight="1">
      <c r="A22" s="21"/>
      <c r="B22" s="22"/>
      <c r="C22" s="23"/>
      <c r="D22" s="6"/>
      <c r="E22" s="9"/>
      <c r="F22" s="6"/>
      <c r="G22" s="9"/>
      <c r="H22" s="6"/>
      <c r="I22" s="9"/>
      <c r="J22" s="18"/>
      <c r="K22" s="9"/>
      <c r="L22" s="6"/>
      <c r="M22" s="6"/>
      <c r="N22" s="9"/>
    </row>
    <row r="23" spans="1:14" ht="24.75" customHeight="1">
      <c r="A23" s="21"/>
      <c r="B23" s="22"/>
      <c r="C23" s="23"/>
      <c r="D23" s="6"/>
      <c r="E23" s="9"/>
      <c r="F23" s="6"/>
      <c r="G23" s="9"/>
      <c r="H23" s="6"/>
      <c r="I23" s="9"/>
      <c r="J23" s="18"/>
      <c r="K23" s="9"/>
      <c r="L23" s="6"/>
      <c r="M23" s="6"/>
      <c r="N23" s="9"/>
    </row>
    <row r="24" spans="1:14" ht="24.75" customHeight="1">
      <c r="A24" s="21"/>
      <c r="B24" s="22"/>
      <c r="C24" s="23"/>
      <c r="D24" s="6"/>
      <c r="E24" s="9"/>
      <c r="F24" s="6"/>
      <c r="G24" s="9"/>
      <c r="H24" s="6"/>
      <c r="I24" s="9"/>
      <c r="J24" s="18"/>
      <c r="K24" s="9"/>
      <c r="L24" s="6"/>
      <c r="M24" s="6"/>
      <c r="N24" s="9"/>
    </row>
    <row r="25" spans="1:14" ht="24.75" customHeight="1">
      <c r="A25" s="21"/>
      <c r="B25" s="22"/>
      <c r="C25" s="23"/>
      <c r="D25" s="6"/>
      <c r="E25" s="9"/>
      <c r="F25" s="6"/>
      <c r="G25" s="9"/>
      <c r="H25" s="6"/>
      <c r="I25" s="9"/>
      <c r="J25" s="18"/>
      <c r="K25" s="9"/>
      <c r="L25" s="6"/>
      <c r="M25" s="6"/>
      <c r="N25" s="9"/>
    </row>
    <row r="26" spans="1:14" ht="24.75" customHeight="1">
      <c r="A26" s="21"/>
      <c r="B26" s="22"/>
      <c r="C26" s="23"/>
      <c r="D26" s="6"/>
      <c r="E26" s="9"/>
      <c r="F26" s="6"/>
      <c r="G26" s="9"/>
      <c r="H26" s="6"/>
      <c r="I26" s="9"/>
      <c r="J26" s="18"/>
      <c r="K26" s="9"/>
      <c r="L26" s="6"/>
      <c r="M26" s="6"/>
      <c r="N26" s="9"/>
    </row>
    <row r="27" spans="1:14" ht="24.75" customHeight="1">
      <c r="A27" s="21"/>
      <c r="B27" s="22"/>
      <c r="C27" s="23"/>
      <c r="D27" s="6"/>
      <c r="E27" s="9"/>
      <c r="F27" s="6"/>
      <c r="G27" s="9"/>
      <c r="H27" s="6"/>
      <c r="I27" s="9"/>
      <c r="J27" s="18"/>
      <c r="K27" s="9"/>
      <c r="L27" s="6"/>
      <c r="M27" s="6"/>
      <c r="N27" s="9"/>
    </row>
    <row r="28" spans="1:14" ht="24.75" customHeight="1">
      <c r="A28" s="21"/>
      <c r="B28" s="22"/>
      <c r="C28" s="23"/>
      <c r="D28" s="6"/>
      <c r="E28" s="9"/>
      <c r="F28" s="6"/>
      <c r="G28" s="9"/>
      <c r="H28" s="6"/>
      <c r="I28" s="9"/>
      <c r="J28" s="18"/>
      <c r="K28" s="9"/>
      <c r="L28" s="6"/>
      <c r="M28" s="6"/>
      <c r="N28" s="9"/>
    </row>
  </sheetData>
  <sheetProtection/>
  <mergeCells count="8">
    <mergeCell ref="A21:B21"/>
    <mergeCell ref="K6:M6"/>
    <mergeCell ref="A1:N1"/>
    <mergeCell ref="A2:N2"/>
    <mergeCell ref="A4:N4"/>
    <mergeCell ref="A6:B6"/>
    <mergeCell ref="K7:M7"/>
    <mergeCell ref="K11:M11"/>
  </mergeCells>
  <conditionalFormatting sqref="E7:E18">
    <cfRule type="expression" priority="4" dxfId="179" stopIfTrue="1">
      <formula>RANK(D7,D$7:D$21)=6</formula>
    </cfRule>
    <cfRule type="expression" priority="8" dxfId="178" stopIfTrue="1">
      <formula>RANK(D7,D$7:D$21)=5</formula>
    </cfRule>
    <cfRule type="expression" priority="11" dxfId="177" stopIfTrue="1">
      <formula>RANK(D7,D$7:D$21)=4</formula>
    </cfRule>
    <cfRule type="expression" priority="22" dxfId="0" stopIfTrue="1">
      <formula>RANK(D7,D$7:D$21)=3</formula>
    </cfRule>
    <cfRule type="expression" priority="23" dxfId="1" stopIfTrue="1">
      <formula>RANK(D7,D$7:D$21)=2</formula>
    </cfRule>
    <cfRule type="expression" priority="24" dxfId="2" stopIfTrue="1">
      <formula>RANK(D7,D$7:D$21)=1</formula>
    </cfRule>
  </conditionalFormatting>
  <conditionalFormatting sqref="G7:G18">
    <cfRule type="expression" priority="2" dxfId="179" stopIfTrue="1">
      <formula>RANK(F7,F$7:F$21)=6</formula>
    </cfRule>
    <cfRule type="expression" priority="3" dxfId="179" stopIfTrue="1">
      <formula>RANK(F7,F$7:F$21)=6</formula>
    </cfRule>
    <cfRule type="expression" priority="6" dxfId="178" stopIfTrue="1">
      <formula>RANK(F7,F$7:F$21)=5</formula>
    </cfRule>
    <cfRule type="expression" priority="7" dxfId="178" stopIfTrue="1">
      <formula>RANK(F7,F$7:F$21)=5</formula>
    </cfRule>
    <cfRule type="expression" priority="10" dxfId="177" stopIfTrue="1">
      <formula>RANK(F7,F$7:F$21)=4</formula>
    </cfRule>
    <cfRule type="expression" priority="12" dxfId="1" stopIfTrue="1">
      <formula>RANK(F7,F$7:F$21)=2</formula>
    </cfRule>
    <cfRule type="expression" priority="13" dxfId="0" stopIfTrue="1">
      <formula>RANK(F7,F$7:F$21)=3</formula>
    </cfRule>
    <cfRule type="expression" priority="14" dxfId="2" stopIfTrue="1">
      <formula>RANK(F7,F$7:F$21)=1</formula>
    </cfRule>
  </conditionalFormatting>
  <conditionalFormatting sqref="I7:I18">
    <cfRule type="expression" priority="1" dxfId="179" stopIfTrue="1">
      <formula>RANK(H7,H$7:H$21)=6</formula>
    </cfRule>
    <cfRule type="expression" priority="5" dxfId="178" stopIfTrue="1">
      <formula>RANK(H7,H$7:H$21)=5</formula>
    </cfRule>
    <cfRule type="expression" priority="9" dxfId="177" stopIfTrue="1">
      <formula>RANK(H7,H$7:H$21)=4</formula>
    </cfRule>
    <cfRule type="expression" priority="15" dxfId="1" stopIfTrue="1">
      <formula>RANK(H7,H$7:H$21)=2</formula>
    </cfRule>
    <cfRule type="expression" priority="16" dxfId="0" stopIfTrue="1">
      <formula>RANK(H7,H$7:H$21)=3</formula>
    </cfRule>
    <cfRule type="expression" priority="20" dxfId="2" stopIfTrue="1">
      <formula>RANK(H7,H$7:H$21)=1</formula>
    </cfRule>
  </conditionalFormatting>
  <printOptions horizontalCentered="1"/>
  <pageMargins left="0.31496062992125984" right="0.1968503937007874" top="0.7480314960629921" bottom="0.7480314960629921" header="0.31496062992125984" footer="0.31496062992125984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2">
      <selection activeCell="D12" sqref="D12"/>
    </sheetView>
  </sheetViews>
  <sheetFormatPr defaultColWidth="8.8515625" defaultRowHeight="15"/>
  <cols>
    <col min="1" max="1" width="6.00390625" style="1" customWidth="1"/>
    <col min="2" max="2" width="22.421875" style="0" customWidth="1"/>
    <col min="3" max="3" width="16.851562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14.140625" style="0" customWidth="1"/>
    <col min="14" max="14" width="4.57421875" style="0" customWidth="1"/>
  </cols>
  <sheetData>
    <row r="1" spans="1:14" ht="18">
      <c r="A1" s="289" t="str">
        <f>'U8 Inter'!A1:N1</f>
        <v>General Gymnastics - Floor and Vault Competition</v>
      </c>
      <c r="B1" s="289"/>
      <c r="C1" s="289"/>
      <c r="D1" s="289"/>
      <c r="E1" s="289"/>
      <c r="F1" s="289"/>
      <c r="G1" s="289"/>
      <c r="H1" s="289"/>
      <c r="I1" s="289"/>
      <c r="J1" s="303"/>
      <c r="K1" s="303"/>
      <c r="L1" s="303"/>
      <c r="M1" s="303"/>
      <c r="N1" s="303"/>
    </row>
    <row r="2" spans="1:14" ht="18">
      <c r="A2" s="291" t="s">
        <v>8</v>
      </c>
      <c r="B2" s="291"/>
      <c r="C2" s="291"/>
      <c r="D2" s="291"/>
      <c r="E2" s="291"/>
      <c r="F2" s="291"/>
      <c r="G2" s="291"/>
      <c r="H2" s="291"/>
      <c r="I2" s="291"/>
      <c r="J2" s="304"/>
      <c r="K2" s="304"/>
      <c r="L2" s="304"/>
      <c r="M2" s="304"/>
      <c r="N2" s="304"/>
    </row>
    <row r="3" spans="1:14" ht="9.75" customHeight="1">
      <c r="A3" s="41"/>
      <c r="B3" s="42"/>
      <c r="C3" s="43"/>
      <c r="D3" s="42"/>
      <c r="E3" s="44"/>
      <c r="F3" s="42"/>
      <c r="G3" s="42"/>
      <c r="H3" s="42"/>
      <c r="I3" s="42"/>
      <c r="J3" s="42"/>
      <c r="K3" s="45"/>
      <c r="L3" s="42"/>
      <c r="M3" s="42"/>
      <c r="N3" s="42"/>
    </row>
    <row r="4" spans="1:14" ht="18">
      <c r="A4" s="293" t="str">
        <f>'U8 Inter'!A4:N4</f>
        <v>NLGA - Sunday 16th October 2022</v>
      </c>
      <c r="B4" s="293"/>
      <c r="C4" s="293"/>
      <c r="D4" s="293"/>
      <c r="E4" s="293"/>
      <c r="F4" s="293"/>
      <c r="G4" s="293"/>
      <c r="H4" s="293"/>
      <c r="I4" s="303"/>
      <c r="J4" s="303"/>
      <c r="K4" s="303"/>
      <c r="L4" s="303"/>
      <c r="M4" s="303"/>
      <c r="N4" s="303"/>
    </row>
    <row r="5" spans="1:14" ht="12.75" customHeight="1">
      <c r="A5" s="58"/>
      <c r="B5" s="111"/>
      <c r="C5" s="43"/>
      <c r="D5" s="42"/>
      <c r="E5" s="44"/>
      <c r="F5" s="42"/>
      <c r="G5" s="42"/>
      <c r="H5" s="42"/>
      <c r="I5" s="42"/>
      <c r="J5" s="42"/>
      <c r="K5" s="45"/>
      <c r="L5" s="42"/>
      <c r="M5" s="42"/>
      <c r="N5" s="42"/>
    </row>
    <row r="6" spans="1:14" ht="34.5">
      <c r="A6" s="41"/>
      <c r="B6" s="63" t="s">
        <v>67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46"/>
      <c r="K6" s="295" t="s">
        <v>5</v>
      </c>
      <c r="L6" s="295"/>
      <c r="M6" s="295"/>
      <c r="N6" s="69"/>
    </row>
    <row r="7" spans="1:14" ht="34.5">
      <c r="A7" s="43">
        <v>15</v>
      </c>
      <c r="B7" t="s">
        <v>77</v>
      </c>
      <c r="C7" s="1" t="s">
        <v>71</v>
      </c>
      <c r="D7" s="67">
        <v>11.9</v>
      </c>
      <c r="E7" s="68">
        <f>RANK(D7,D$7:D$11)</f>
        <v>1</v>
      </c>
      <c r="F7" s="67">
        <v>10.75</v>
      </c>
      <c r="G7" s="68">
        <f>RANK(F7,F$7:F$18)</f>
        <v>5</v>
      </c>
      <c r="H7" s="67">
        <f>D7+F7</f>
        <v>22.65</v>
      </c>
      <c r="I7" s="68">
        <f>RANK(H7,H$7:H$18)</f>
        <v>4</v>
      </c>
      <c r="J7" s="46"/>
      <c r="K7" s="287" t="s">
        <v>27</v>
      </c>
      <c r="L7" s="287"/>
      <c r="M7" s="287"/>
      <c r="N7" s="72" t="s">
        <v>3</v>
      </c>
    </row>
    <row r="8" spans="1:14" ht="18">
      <c r="A8" s="43">
        <v>16</v>
      </c>
      <c r="B8" t="s">
        <v>138</v>
      </c>
      <c r="C8" s="125" t="s">
        <v>23</v>
      </c>
      <c r="D8" s="67">
        <v>11.8</v>
      </c>
      <c r="E8" s="68">
        <f>RANK(D8,D$7:D$11)</f>
        <v>2</v>
      </c>
      <c r="F8" s="67">
        <v>10.85</v>
      </c>
      <c r="G8" s="68">
        <f>RANK(F8,F$7:F$18)</f>
        <v>4</v>
      </c>
      <c r="H8" s="67">
        <f>D8+F8</f>
        <v>22.65</v>
      </c>
      <c r="I8" s="68">
        <f>RANK(H8,H$7:H$18)</f>
        <v>4</v>
      </c>
      <c r="J8" s="46"/>
      <c r="K8" s="75">
        <v>1</v>
      </c>
      <c r="L8" s="74">
        <f>LARGE(H$9:H$11,K8)</f>
        <v>24.15</v>
      </c>
      <c r="M8" s="74"/>
      <c r="N8" s="75"/>
    </row>
    <row r="9" spans="1:14" ht="18">
      <c r="A9" s="43">
        <v>17</v>
      </c>
      <c r="B9" s="167" t="s">
        <v>80</v>
      </c>
      <c r="C9" s="172" t="s">
        <v>40</v>
      </c>
      <c r="D9" s="67">
        <v>11.55</v>
      </c>
      <c r="E9" s="68">
        <f>RANK(D9,D$7:D$11)</f>
        <v>3</v>
      </c>
      <c r="F9" s="67">
        <v>12.6</v>
      </c>
      <c r="G9" s="68">
        <f>RANK(F9,F$7:F$18)</f>
        <v>2</v>
      </c>
      <c r="H9" s="67">
        <f>D9+F9</f>
        <v>24.15</v>
      </c>
      <c r="I9" s="68">
        <f>RANK(H9,H$7:H$18)</f>
        <v>1</v>
      </c>
      <c r="J9" s="46"/>
      <c r="K9" s="75">
        <v>2</v>
      </c>
      <c r="L9" s="74">
        <f>LARGE(H$9:H$11,K9)</f>
        <v>24</v>
      </c>
      <c r="M9" s="74"/>
      <c r="N9" s="75"/>
    </row>
    <row r="10" spans="1:14" ht="18">
      <c r="A10" s="43">
        <v>18</v>
      </c>
      <c r="B10" s="167" t="s">
        <v>137</v>
      </c>
      <c r="C10" s="172" t="s">
        <v>40</v>
      </c>
      <c r="D10" s="67">
        <v>11.45</v>
      </c>
      <c r="E10" s="68">
        <f>RANK(D10,D$7:D$11)</f>
        <v>4</v>
      </c>
      <c r="F10" s="67">
        <v>11.65</v>
      </c>
      <c r="G10" s="68">
        <f>RANK(F10,F$7:F$18)</f>
        <v>3</v>
      </c>
      <c r="H10" s="67">
        <f>D10+F10</f>
        <v>23.1</v>
      </c>
      <c r="I10" s="68">
        <f>RANK(H10,H$7:H$18)</f>
        <v>3</v>
      </c>
      <c r="J10" s="46"/>
      <c r="K10" s="75">
        <v>3</v>
      </c>
      <c r="L10" s="74">
        <f>LARGE(H$9:H$11,K10)</f>
        <v>23.1</v>
      </c>
      <c r="M10" s="74">
        <f>SUM(L8:L10)</f>
        <v>71.25</v>
      </c>
      <c r="N10" s="75">
        <f>RANK(M10,M$7:M$32)</f>
        <v>1</v>
      </c>
    </row>
    <row r="11" spans="1:14" ht="18">
      <c r="A11" s="43">
        <v>19</v>
      </c>
      <c r="B11" s="167" t="s">
        <v>81</v>
      </c>
      <c r="C11" s="172" t="s">
        <v>40</v>
      </c>
      <c r="D11" s="67">
        <v>11.3</v>
      </c>
      <c r="E11" s="68">
        <f>RANK(D11,D$7:D$11)</f>
        <v>5</v>
      </c>
      <c r="F11" s="67">
        <v>12.7</v>
      </c>
      <c r="G11" s="68">
        <f>RANK(F11,F$7:F$18)</f>
        <v>1</v>
      </c>
      <c r="H11" s="67">
        <f>D11+F11</f>
        <v>24</v>
      </c>
      <c r="I11" s="68">
        <f>RANK(H11,H$7:H$18)</f>
        <v>2</v>
      </c>
      <c r="J11" s="46"/>
      <c r="K11" s="54"/>
      <c r="L11" s="53"/>
      <c r="M11" s="53"/>
      <c r="N11" s="54"/>
    </row>
    <row r="12" spans="1:14" ht="18">
      <c r="A12" s="43"/>
      <c r="D12" s="67"/>
      <c r="E12" s="68"/>
      <c r="F12" s="67"/>
      <c r="G12" s="68"/>
      <c r="H12" s="67"/>
      <c r="I12" s="68"/>
      <c r="J12" s="46"/>
      <c r="K12" s="54"/>
      <c r="L12" s="53"/>
      <c r="M12" s="53"/>
      <c r="N12" s="54"/>
    </row>
    <row r="13" spans="1:14" ht="18">
      <c r="A13" s="37"/>
      <c r="B13" s="86"/>
      <c r="C13" s="39"/>
      <c r="D13" s="15"/>
      <c r="E13" s="14"/>
      <c r="F13" s="15"/>
      <c r="G13" s="14"/>
      <c r="H13" s="15"/>
      <c r="I13" s="14"/>
      <c r="J13" s="57"/>
      <c r="K13" s="54"/>
      <c r="L13" s="53"/>
      <c r="M13" s="53"/>
      <c r="N13" s="54"/>
    </row>
    <row r="14" spans="1:14" ht="18">
      <c r="A14" s="41"/>
      <c r="B14" s="62"/>
      <c r="C14" s="62"/>
      <c r="D14" s="67"/>
      <c r="E14" s="68"/>
      <c r="F14" s="67"/>
      <c r="G14" s="68"/>
      <c r="H14" s="67"/>
      <c r="I14" s="68"/>
      <c r="J14" s="111"/>
      <c r="K14" s="54"/>
      <c r="L14" s="53"/>
      <c r="M14" s="53"/>
      <c r="N14" s="54"/>
    </row>
    <row r="15" spans="1:14" ht="18">
      <c r="A15" s="51"/>
      <c r="B15" s="77"/>
      <c r="C15" s="52"/>
      <c r="D15" s="53"/>
      <c r="E15" s="54"/>
      <c r="F15" s="53"/>
      <c r="G15" s="54"/>
      <c r="H15" s="53"/>
      <c r="I15" s="54"/>
      <c r="J15" s="111"/>
      <c r="K15" s="54"/>
      <c r="L15" s="53"/>
      <c r="M15" s="53"/>
      <c r="N15" s="54"/>
    </row>
    <row r="16" spans="1:14" ht="18">
      <c r="A16" s="51"/>
      <c r="B16" s="77"/>
      <c r="C16" s="52"/>
      <c r="D16" s="53"/>
      <c r="E16" s="54"/>
      <c r="F16" s="53"/>
      <c r="G16" s="54"/>
      <c r="H16" s="53"/>
      <c r="I16" s="54"/>
      <c r="J16" s="111"/>
      <c r="K16" s="54"/>
      <c r="L16" s="53"/>
      <c r="M16" s="53"/>
      <c r="N16" s="54"/>
    </row>
    <row r="17" spans="1:14" ht="18">
      <c r="A17" s="51"/>
      <c r="B17" s="77"/>
      <c r="C17" s="52"/>
      <c r="D17" s="53"/>
      <c r="E17" s="54"/>
      <c r="F17" s="53"/>
      <c r="G17" s="54"/>
      <c r="H17" s="53"/>
      <c r="I17" s="54"/>
      <c r="J17" s="111"/>
      <c r="K17" s="54"/>
      <c r="L17" s="53"/>
      <c r="M17" s="53"/>
      <c r="N17" s="54"/>
    </row>
    <row r="18" spans="1:14" ht="18">
      <c r="A18" s="51"/>
      <c r="B18" s="77"/>
      <c r="C18" s="52"/>
      <c r="D18" s="53"/>
      <c r="E18" s="54"/>
      <c r="F18" s="53"/>
      <c r="G18" s="54"/>
      <c r="H18" s="53"/>
      <c r="I18" s="54"/>
      <c r="J18" s="111"/>
      <c r="K18" s="54"/>
      <c r="L18" s="53"/>
      <c r="M18" s="53"/>
      <c r="N18" s="54"/>
    </row>
    <row r="19" spans="1:14" ht="24.75" customHeight="1">
      <c r="A19" s="51"/>
      <c r="B19" s="78"/>
      <c r="C19" s="52"/>
      <c r="D19" s="53"/>
      <c r="E19" s="54"/>
      <c r="F19" s="53"/>
      <c r="G19" s="54"/>
      <c r="H19" s="53"/>
      <c r="I19" s="54"/>
      <c r="J19" s="111"/>
      <c r="K19" s="54"/>
      <c r="L19" s="53"/>
      <c r="M19" s="53"/>
      <c r="N19" s="54"/>
    </row>
    <row r="20" spans="10:11" ht="14.25">
      <c r="J20" s="18"/>
      <c r="K20" s="19"/>
    </row>
    <row r="22" ht="18">
      <c r="H22" s="42"/>
    </row>
  </sheetData>
  <sheetProtection/>
  <mergeCells count="5">
    <mergeCell ref="K6:M6"/>
    <mergeCell ref="A1:N1"/>
    <mergeCell ref="A2:N2"/>
    <mergeCell ref="A4:N4"/>
    <mergeCell ref="K7:M7"/>
  </mergeCells>
  <conditionalFormatting sqref="E7:E11">
    <cfRule type="expression" priority="3" dxfId="0" stopIfTrue="1">
      <formula>RANK(D7,D$7:D$11)=3</formula>
    </cfRule>
    <cfRule type="expression" priority="6" dxfId="169" stopIfTrue="1">
      <formula>RANK(D7,D$7:D$11)=2</formula>
    </cfRule>
    <cfRule type="expression" priority="9" dxfId="2" stopIfTrue="1">
      <formula>RANK(D7,D$7:D$11)=1</formula>
    </cfRule>
  </conditionalFormatting>
  <conditionalFormatting sqref="G7:G11">
    <cfRule type="expression" priority="2" dxfId="0" stopIfTrue="1">
      <formula>RANK(F7,F$7:F$11)=3</formula>
    </cfRule>
    <cfRule type="expression" priority="5" dxfId="169" stopIfTrue="1">
      <formula>RANK(F7,F$7:F$11)=2</formula>
    </cfRule>
    <cfRule type="expression" priority="8" dxfId="2" stopIfTrue="1">
      <formula>RANK(F7,F$7:F$11)=1</formula>
    </cfRule>
  </conditionalFormatting>
  <conditionalFormatting sqref="I7:I11">
    <cfRule type="expression" priority="1" dxfId="0" stopIfTrue="1">
      <formula>RANK(H7,H$7:H$11)=3</formula>
    </cfRule>
    <cfRule type="expression" priority="4" dxfId="169" stopIfTrue="1">
      <formula>RANK(H7,H$7:H$11)=2</formula>
    </cfRule>
    <cfRule type="expression" priority="7" dxfId="2" stopIfTrue="1">
      <formula>RANK(H7,H$7:H$11)=1</formula>
    </cfRule>
  </conditionalFormatting>
  <printOptions horizontalCentered="1"/>
  <pageMargins left="0.3937007874015748" right="0.1968503937007874" top="0.9448818897637796" bottom="0.7480314960629921" header="0.31496062992125984" footer="0.31496062992125984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6">
      <selection activeCell="D13" sqref="D13"/>
    </sheetView>
  </sheetViews>
  <sheetFormatPr defaultColWidth="8.8515625" defaultRowHeight="15"/>
  <cols>
    <col min="1" max="1" width="4.57421875" style="1" customWidth="1"/>
    <col min="2" max="2" width="25.57421875" style="0" customWidth="1"/>
    <col min="3" max="3" width="17.421875" style="1" bestFit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">
      <c r="A1" s="297" t="str">
        <f>'U8 Inter'!A1:N1</f>
        <v>General Gymnastics - Floor and Vault Competition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">
      <c r="A2" s="299" t="s">
        <v>9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</row>
    <row r="3" ht="9.75" customHeight="1">
      <c r="A3" s="2"/>
    </row>
    <row r="4" spans="1:14" ht="14.2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4" ht="33" customHeight="1">
      <c r="A5" s="40"/>
      <c r="B5" s="40"/>
      <c r="C5" s="40"/>
      <c r="D5" s="40"/>
      <c r="E5" s="44"/>
      <c r="F5" s="40"/>
      <c r="G5" s="40"/>
      <c r="H5" s="40"/>
      <c r="I5" s="40"/>
      <c r="J5" s="40"/>
      <c r="K5" s="44"/>
      <c r="L5" s="40"/>
      <c r="M5" s="40"/>
      <c r="N5" s="40"/>
    </row>
    <row r="6" spans="1:14" ht="33" customHeight="1">
      <c r="A6" s="40"/>
      <c r="B6" s="70" t="s">
        <v>26</v>
      </c>
      <c r="C6" s="70" t="s">
        <v>4</v>
      </c>
      <c r="D6" s="71" t="s">
        <v>0</v>
      </c>
      <c r="E6" s="72" t="s">
        <v>3</v>
      </c>
      <c r="F6" s="71" t="s">
        <v>1</v>
      </c>
      <c r="G6" s="72" t="s">
        <v>3</v>
      </c>
      <c r="H6" s="73" t="s">
        <v>2</v>
      </c>
      <c r="I6" s="72" t="s">
        <v>3</v>
      </c>
      <c r="J6" s="76"/>
      <c r="K6" s="295" t="s">
        <v>5</v>
      </c>
      <c r="L6" s="295"/>
      <c r="M6" s="295"/>
      <c r="N6" s="69"/>
    </row>
    <row r="7" spans="1:14" ht="33" customHeight="1">
      <c r="A7" s="40">
        <v>20</v>
      </c>
      <c r="B7" s="100" t="s">
        <v>39</v>
      </c>
      <c r="C7" s="115" t="s">
        <v>116</v>
      </c>
      <c r="D7" s="74">
        <v>11.75</v>
      </c>
      <c r="E7" s="75">
        <f>RANK(D7,D$7:D12)</f>
        <v>3</v>
      </c>
      <c r="F7" s="74">
        <v>12.9</v>
      </c>
      <c r="G7" s="75">
        <f>RANK(F7,F$7:F18)</f>
        <v>1</v>
      </c>
      <c r="H7" s="74">
        <f aca="true" t="shared" si="0" ref="H7:H12">D7+F7</f>
        <v>24.65</v>
      </c>
      <c r="I7" s="75">
        <f>RANK(H7,H$7:H18)</f>
        <v>1</v>
      </c>
      <c r="J7" s="76"/>
      <c r="K7" s="287" t="s">
        <v>71</v>
      </c>
      <c r="L7" s="287"/>
      <c r="M7" s="287"/>
      <c r="N7" s="72" t="s">
        <v>3</v>
      </c>
    </row>
    <row r="8" spans="1:14" ht="33" customHeight="1">
      <c r="A8" s="40">
        <v>21</v>
      </c>
      <c r="B8" s="40" t="s">
        <v>150</v>
      </c>
      <c r="C8" s="43" t="s">
        <v>139</v>
      </c>
      <c r="D8" s="74">
        <v>11.75</v>
      </c>
      <c r="E8" s="75">
        <f>RANK(D8,D$7:D13)</f>
        <v>3</v>
      </c>
      <c r="F8" s="74">
        <v>11.25</v>
      </c>
      <c r="G8" s="75">
        <f>RANK(F8,F$7:F19)</f>
        <v>4</v>
      </c>
      <c r="H8" s="74">
        <f t="shared" si="0"/>
        <v>23</v>
      </c>
      <c r="I8" s="75">
        <f>RANK(H8,H$7:H19)</f>
        <v>3</v>
      </c>
      <c r="J8" s="76"/>
      <c r="K8" s="75">
        <v>1</v>
      </c>
      <c r="L8" s="74">
        <f>LARGE(H$9:H$11,K8)</f>
        <v>24.15</v>
      </c>
      <c r="M8" s="74"/>
      <c r="N8" s="75"/>
    </row>
    <row r="9" spans="1:14" ht="33" customHeight="1">
      <c r="A9" s="40">
        <v>22</v>
      </c>
      <c r="B9" s="173" t="s">
        <v>151</v>
      </c>
      <c r="C9" s="174" t="s">
        <v>71</v>
      </c>
      <c r="D9" s="74">
        <v>12.65</v>
      </c>
      <c r="E9" s="75">
        <f>RANK(D9,D$7:D14)</f>
        <v>1</v>
      </c>
      <c r="F9" s="74">
        <v>11.5</v>
      </c>
      <c r="G9" s="75">
        <f>RANK(F9,F$7:F20)</f>
        <v>3</v>
      </c>
      <c r="H9" s="74">
        <f t="shared" si="0"/>
        <v>24.15</v>
      </c>
      <c r="I9" s="75">
        <f>RANK(H9,H$7:H20)</f>
        <v>2</v>
      </c>
      <c r="J9" s="76"/>
      <c r="K9" s="75">
        <v>2</v>
      </c>
      <c r="L9" s="74">
        <f>LARGE(H$9:H$11,K9)</f>
        <v>22.85</v>
      </c>
      <c r="M9" s="74"/>
      <c r="N9" s="75"/>
    </row>
    <row r="10" spans="1:14" ht="33" customHeight="1">
      <c r="A10" s="40">
        <v>23</v>
      </c>
      <c r="B10" s="173" t="s">
        <v>78</v>
      </c>
      <c r="C10" s="174" t="s">
        <v>71</v>
      </c>
      <c r="D10" s="74">
        <v>11.75</v>
      </c>
      <c r="E10" s="75">
        <f>RANK(D10,D$7:D15)</f>
        <v>3</v>
      </c>
      <c r="F10" s="74">
        <v>11.1</v>
      </c>
      <c r="G10" s="75">
        <f>RANK(F10,F$7:F21)</f>
        <v>5</v>
      </c>
      <c r="H10" s="74">
        <f t="shared" si="0"/>
        <v>22.85</v>
      </c>
      <c r="I10" s="75">
        <f>RANK(H10,H$7:H21)</f>
        <v>5</v>
      </c>
      <c r="J10" s="76"/>
      <c r="K10" s="75">
        <v>3</v>
      </c>
      <c r="L10" s="74">
        <f>LARGE(H$9:H$11,K10)</f>
        <v>22.65</v>
      </c>
      <c r="M10" s="74">
        <f>SUM(L8:L10)</f>
        <v>69.65</v>
      </c>
      <c r="N10" s="75">
        <f>RANK(M10,M$7:M$32)</f>
        <v>1</v>
      </c>
    </row>
    <row r="11" spans="1:14" ht="33" customHeight="1">
      <c r="A11" s="40">
        <v>24</v>
      </c>
      <c r="B11" s="173" t="s">
        <v>72</v>
      </c>
      <c r="C11" s="174" t="s">
        <v>71</v>
      </c>
      <c r="D11" s="74">
        <v>11.85</v>
      </c>
      <c r="E11" s="75">
        <f>RANK(D11,D$7:D16)</f>
        <v>2</v>
      </c>
      <c r="F11" s="74">
        <v>10.8</v>
      </c>
      <c r="G11" s="75">
        <f>RANK(F11,F$7:F22)</f>
        <v>6</v>
      </c>
      <c r="H11" s="74">
        <f t="shared" si="0"/>
        <v>22.65</v>
      </c>
      <c r="I11" s="75">
        <f>RANK(H11,H$7:H22)</f>
        <v>6</v>
      </c>
      <c r="J11" s="76"/>
      <c r="K11" s="147"/>
      <c r="L11" s="147"/>
      <c r="M11" s="147"/>
      <c r="N11" s="147"/>
    </row>
    <row r="12" spans="1:14" ht="33" customHeight="1">
      <c r="A12" s="40">
        <v>25</v>
      </c>
      <c r="B12" s="158" t="s">
        <v>49</v>
      </c>
      <c r="C12" s="159" t="s">
        <v>113</v>
      </c>
      <c r="D12" s="74">
        <v>10.9</v>
      </c>
      <c r="E12" s="75">
        <f>RANK(D12,D$7:D17)</f>
        <v>6</v>
      </c>
      <c r="F12" s="74">
        <v>12.1</v>
      </c>
      <c r="G12" s="75">
        <f>RANK(F12,F$7:F23)</f>
        <v>2</v>
      </c>
      <c r="H12" s="74">
        <f t="shared" si="0"/>
        <v>23</v>
      </c>
      <c r="I12" s="75">
        <f>RANK(H12,H$7:H23)</f>
        <v>3</v>
      </c>
      <c r="J12" s="76"/>
      <c r="K12" s="147"/>
      <c r="L12" s="147"/>
      <c r="M12" s="147"/>
      <c r="N12" s="147"/>
    </row>
    <row r="13" spans="1:14" ht="33" customHeight="1">
      <c r="A13" s="43"/>
      <c r="B13" s="150"/>
      <c r="C13" s="160"/>
      <c r="D13" s="150"/>
      <c r="E13" s="161"/>
      <c r="F13" s="150"/>
      <c r="G13" s="150"/>
      <c r="H13" s="150"/>
      <c r="I13" s="150"/>
      <c r="J13" s="76"/>
      <c r="K13" s="75"/>
      <c r="L13" s="74"/>
      <c r="M13" s="74"/>
      <c r="N13" s="75"/>
    </row>
    <row r="14" spans="1:14" ht="37.5" customHeight="1">
      <c r="A14" s="37"/>
      <c r="B14" s="86"/>
      <c r="C14" s="39"/>
      <c r="D14" s="15"/>
      <c r="E14" s="14"/>
      <c r="F14" s="15"/>
      <c r="G14" s="14"/>
      <c r="H14" s="15"/>
      <c r="I14" s="14"/>
      <c r="J14" s="57"/>
      <c r="K14" s="44"/>
      <c r="L14" s="40"/>
      <c r="M14" s="40"/>
      <c r="N14" s="40"/>
    </row>
    <row r="15" spans="1:14" ht="33" customHeight="1">
      <c r="A15" s="40"/>
      <c r="B15" s="55"/>
      <c r="C15" s="55"/>
      <c r="D15" s="74"/>
      <c r="E15" s="75"/>
      <c r="F15" s="74"/>
      <c r="G15" s="75"/>
      <c r="H15" s="74"/>
      <c r="I15" s="75"/>
      <c r="J15" s="69"/>
      <c r="K15" s="75"/>
      <c r="L15" s="40"/>
      <c r="M15" s="40"/>
      <c r="N15" s="40"/>
    </row>
    <row r="16" spans="1:14" ht="33" customHeight="1">
      <c r="A16" s="40"/>
      <c r="B16" s="55"/>
      <c r="C16" s="55"/>
      <c r="D16" s="74"/>
      <c r="E16" s="75"/>
      <c r="F16" s="74"/>
      <c r="G16" s="75"/>
      <c r="H16" s="74"/>
      <c r="I16" s="75"/>
      <c r="J16" s="69"/>
      <c r="K16" s="75"/>
      <c r="L16" s="40"/>
      <c r="M16" s="40"/>
      <c r="N16" s="40"/>
    </row>
    <row r="17" spans="1:14" ht="33" customHeight="1">
      <c r="A17" s="40"/>
      <c r="B17" s="55"/>
      <c r="C17" s="55"/>
      <c r="D17" s="74"/>
      <c r="E17" s="75"/>
      <c r="F17" s="74"/>
      <c r="G17" s="75"/>
      <c r="H17" s="74"/>
      <c r="I17" s="75"/>
      <c r="J17" s="69"/>
      <c r="K17" s="75"/>
      <c r="L17" s="40"/>
      <c r="M17" s="40"/>
      <c r="N17" s="40"/>
    </row>
    <row r="18" spans="1:14" ht="33" customHeight="1">
      <c r="A18" s="40"/>
      <c r="B18" s="55"/>
      <c r="C18" s="55"/>
      <c r="D18" s="74"/>
      <c r="E18" s="75"/>
      <c r="F18" s="74"/>
      <c r="G18" s="75"/>
      <c r="H18" s="74"/>
      <c r="I18" s="75"/>
      <c r="J18" s="69"/>
      <c r="K18" s="75"/>
      <c r="L18" s="40"/>
      <c r="M18" s="40"/>
      <c r="N18" s="40"/>
    </row>
    <row r="19" spans="1:14" ht="33" customHeight="1">
      <c r="A19" s="40"/>
      <c r="B19" s="55"/>
      <c r="C19" s="55"/>
      <c r="D19" s="74"/>
      <c r="E19" s="75"/>
      <c r="F19" s="74"/>
      <c r="G19" s="75"/>
      <c r="H19" s="74"/>
      <c r="I19" s="75"/>
      <c r="J19" s="69"/>
      <c r="K19" s="75"/>
      <c r="L19" s="40"/>
      <c r="M19" s="40"/>
      <c r="N19" s="40"/>
    </row>
    <row r="20" spans="10:11" ht="14.25">
      <c r="J20" s="18"/>
      <c r="K20" s="19"/>
    </row>
  </sheetData>
  <sheetProtection/>
  <mergeCells count="5">
    <mergeCell ref="A1:N1"/>
    <mergeCell ref="A2:N2"/>
    <mergeCell ref="A4:N4"/>
    <mergeCell ref="K6:M6"/>
    <mergeCell ref="K7:M7"/>
  </mergeCells>
  <conditionalFormatting sqref="E7:E12">
    <cfRule type="expression" priority="3" dxfId="2" stopIfTrue="1">
      <formula>RANK(D7,D$7:D$12)=1</formula>
    </cfRule>
    <cfRule type="expression" priority="6" dxfId="1" stopIfTrue="1">
      <formula>RANK(D7,D$7:D$12)=2</formula>
    </cfRule>
    <cfRule type="expression" priority="10" dxfId="0" stopIfTrue="1">
      <formula>RANK(D7,D$7:D$12)=3</formula>
    </cfRule>
  </conditionalFormatting>
  <conditionalFormatting sqref="G7:G12">
    <cfRule type="expression" priority="2" dxfId="2" stopIfTrue="1">
      <formula>RANK(F7,F$7:F$12)=1</formula>
    </cfRule>
    <cfRule type="expression" priority="5" dxfId="1" stopIfTrue="1">
      <formula>RANK(F7,F$7:F$12)=2</formula>
    </cfRule>
    <cfRule type="expression" priority="9" dxfId="0" stopIfTrue="1">
      <formula>RANK(F7,F$7:F$12)=3</formula>
    </cfRule>
  </conditionalFormatting>
  <conditionalFormatting sqref="I7:I12">
    <cfRule type="expression" priority="1" dxfId="0" stopIfTrue="1">
      <formula>RANK(H7,H$7:H$12)=3</formula>
    </cfRule>
    <cfRule type="expression" priority="4" dxfId="1" stopIfTrue="1">
      <formula>RANK(H7,H$7:H$12)=2</formula>
    </cfRule>
    <cfRule type="expression" priority="8" dxfId="2" stopIfTrue="1">
      <formula>RANK(H7,H$7:H$12)=1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2">
      <selection activeCell="I7" sqref="I7"/>
    </sheetView>
  </sheetViews>
  <sheetFormatPr defaultColWidth="8.8515625" defaultRowHeight="15"/>
  <cols>
    <col min="1" max="1" width="5.8515625" style="1" customWidth="1"/>
    <col min="2" max="2" width="22.421875" style="0" customWidth="1"/>
    <col min="3" max="3" width="17.00390625" style="1" bestFit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">
      <c r="A1" s="297" t="str">
        <f>'U8 Inter'!A1:N1</f>
        <v>General Gymnastics - Floor and Vault Competition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">
      <c r="A2" s="299" t="s">
        <v>10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</row>
    <row r="3" ht="9.75" customHeight="1">
      <c r="A3" s="2"/>
    </row>
    <row r="4" spans="1:14" ht="14.2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4" ht="12.75" customHeight="1">
      <c r="A5" s="166"/>
      <c r="J5" s="16"/>
      <c r="K5" s="306" t="s">
        <v>5</v>
      </c>
      <c r="L5" s="306"/>
      <c r="M5" s="306"/>
      <c r="N5" s="58"/>
    </row>
    <row r="6" spans="1:14" ht="33" customHeight="1">
      <c r="A6" s="41"/>
      <c r="B6" s="79" t="s">
        <v>82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05" t="s">
        <v>23</v>
      </c>
      <c r="L6" s="305"/>
      <c r="M6" s="305"/>
      <c r="N6" s="65" t="s">
        <v>3</v>
      </c>
    </row>
    <row r="7" spans="1:14" ht="33" customHeight="1">
      <c r="A7" s="41">
        <v>26</v>
      </c>
      <c r="B7" s="175" t="s">
        <v>45</v>
      </c>
      <c r="C7" s="176" t="s">
        <v>23</v>
      </c>
      <c r="D7" s="67">
        <v>11.55</v>
      </c>
      <c r="E7" s="68">
        <f>RANK(D7,D$7:D$11)</f>
        <v>1</v>
      </c>
      <c r="F7" s="67">
        <v>9.9</v>
      </c>
      <c r="G7" s="68">
        <f>RANK(F7,F$7:F$11)</f>
        <v>3</v>
      </c>
      <c r="H7" s="67">
        <f>D7+F7</f>
        <v>21.450000000000003</v>
      </c>
      <c r="I7" s="335">
        <f>RANK(H7,H$7:H$11)</f>
        <v>2</v>
      </c>
      <c r="J7" s="57"/>
      <c r="K7" s="68">
        <v>1</v>
      </c>
      <c r="L7" s="67">
        <f>LARGE(H$7:H$10,K7)</f>
        <v>21.450000000000003</v>
      </c>
      <c r="M7" s="67"/>
      <c r="N7" s="68"/>
    </row>
    <row r="8" spans="1:14" ht="33" customHeight="1">
      <c r="A8" s="41">
        <v>27</v>
      </c>
      <c r="B8" s="175" t="s">
        <v>110</v>
      </c>
      <c r="C8" s="176" t="s">
        <v>23</v>
      </c>
      <c r="D8" s="67">
        <v>9.9</v>
      </c>
      <c r="E8" s="68">
        <f>RANK(D8,D$7:D$11)</f>
        <v>5</v>
      </c>
      <c r="F8" s="67">
        <v>9.05</v>
      </c>
      <c r="G8" s="68">
        <f>RANK(F8,F$7:F$11)</f>
        <v>5</v>
      </c>
      <c r="H8" s="67">
        <f>D8+F8</f>
        <v>18.950000000000003</v>
      </c>
      <c r="I8" s="68">
        <f>RANK(H8,H$7:H$11)</f>
        <v>5</v>
      </c>
      <c r="J8" s="57"/>
      <c r="K8" s="68">
        <v>2</v>
      </c>
      <c r="L8" s="67">
        <f>LARGE(H$7:H$10,K8)</f>
        <v>21.15</v>
      </c>
      <c r="M8" s="67"/>
      <c r="N8" s="68"/>
    </row>
    <row r="9" spans="1:14" ht="33" customHeight="1">
      <c r="A9" s="41">
        <v>28</v>
      </c>
      <c r="B9" s="175" t="s">
        <v>111</v>
      </c>
      <c r="C9" s="176" t="s">
        <v>23</v>
      </c>
      <c r="D9" s="67">
        <v>11.45</v>
      </c>
      <c r="E9" s="68">
        <f>RANK(D9,D$7:D$11)</f>
        <v>2</v>
      </c>
      <c r="F9" s="67">
        <v>9.35</v>
      </c>
      <c r="G9" s="68">
        <f>RANK(F9,F$7:F$11)</f>
        <v>4</v>
      </c>
      <c r="H9" s="67">
        <f>D9+F9</f>
        <v>20.799999999999997</v>
      </c>
      <c r="I9" s="68">
        <f>RANK(H9,H$7:H$11)</f>
        <v>4</v>
      </c>
      <c r="J9" s="57"/>
      <c r="K9" s="68">
        <v>3</v>
      </c>
      <c r="L9" s="67">
        <f>LARGE(H$7:H$10,K9)</f>
        <v>20.799999999999997</v>
      </c>
      <c r="M9" s="67">
        <f>SUM(L7:L9)</f>
        <v>63.4</v>
      </c>
      <c r="N9" s="68">
        <f>RANK(M9,M$7:M$25)</f>
        <v>1</v>
      </c>
    </row>
    <row r="10" spans="1:14" ht="33" customHeight="1">
      <c r="A10" s="41">
        <v>29</v>
      </c>
      <c r="B10" s="175" t="s">
        <v>112</v>
      </c>
      <c r="C10" s="176" t="s">
        <v>23</v>
      </c>
      <c r="D10" s="67">
        <v>10.95</v>
      </c>
      <c r="E10" s="68">
        <f>RANK(D10,D$7:D$11)</f>
        <v>4</v>
      </c>
      <c r="F10" s="67">
        <v>10.2</v>
      </c>
      <c r="G10" s="68">
        <f>RANK(F10,F$7:F$11)</f>
        <v>2</v>
      </c>
      <c r="H10" s="67">
        <f>D10+F10</f>
        <v>21.15</v>
      </c>
      <c r="I10" s="68">
        <f>RANK(H10,H$7:H$11)</f>
        <v>3</v>
      </c>
      <c r="J10" s="57"/>
      <c r="K10" s="68"/>
      <c r="L10" s="67"/>
      <c r="M10" s="67"/>
      <c r="N10" s="68"/>
    </row>
    <row r="11" spans="1:14" ht="33" customHeight="1">
      <c r="A11" s="41">
        <v>30</v>
      </c>
      <c r="B11" t="s">
        <v>84</v>
      </c>
      <c r="C11" s="126" t="s">
        <v>85</v>
      </c>
      <c r="D11" s="67">
        <v>11.1</v>
      </c>
      <c r="E11" s="68">
        <f>RANK(D11,D$7:D$11)</f>
        <v>3</v>
      </c>
      <c r="F11" s="67">
        <v>11.3</v>
      </c>
      <c r="G11" s="68">
        <f>RANK(F11,F$7:F$11)</f>
        <v>1</v>
      </c>
      <c r="H11" s="67">
        <f>D11+F11</f>
        <v>22.4</v>
      </c>
      <c r="I11" s="334">
        <f>RANK(H11,H$7:H$11)</f>
        <v>1</v>
      </c>
      <c r="J11" s="57"/>
      <c r="K11" s="68"/>
      <c r="L11" s="67"/>
      <c r="M11" s="67"/>
      <c r="N11" s="68"/>
    </row>
    <row r="12" spans="1:10" ht="18">
      <c r="A12" s="37"/>
      <c r="B12" s="86"/>
      <c r="C12" s="39"/>
      <c r="D12" s="15"/>
      <c r="E12" s="14"/>
      <c r="F12" s="15"/>
      <c r="G12" s="14"/>
      <c r="H12" s="15"/>
      <c r="I12" s="14"/>
      <c r="J12" s="57"/>
    </row>
  </sheetData>
  <sheetProtection/>
  <mergeCells count="5">
    <mergeCell ref="K6:M6"/>
    <mergeCell ref="A1:N1"/>
    <mergeCell ref="A2:N2"/>
    <mergeCell ref="A4:N4"/>
    <mergeCell ref="K5:M5"/>
  </mergeCells>
  <conditionalFormatting sqref="E7:E11">
    <cfRule type="expression" priority="4" dxfId="2" stopIfTrue="1">
      <formula>RANK(D7,D$7:D$12)=1</formula>
    </cfRule>
    <cfRule type="expression" priority="5" dxfId="1" stopIfTrue="1">
      <formula>RANK(D7,D$7:D$12)=2</formula>
    </cfRule>
    <cfRule type="expression" priority="9" dxfId="0" stopIfTrue="1">
      <formula>RANK(D7,D$7:D$12)=3</formula>
    </cfRule>
  </conditionalFormatting>
  <conditionalFormatting sqref="G7:G11">
    <cfRule type="expression" priority="2" dxfId="2" stopIfTrue="1">
      <formula>RANK(F7,F$7:F$12)=1</formula>
    </cfRule>
    <cfRule type="expression" priority="6" dxfId="1" stopIfTrue="1">
      <formula>RANK(F7,F$7:F$12)=2</formula>
    </cfRule>
    <cfRule type="expression" priority="8" dxfId="0" stopIfTrue="1">
      <formula>RANK(F7,F$7:F$12)=3</formula>
    </cfRule>
  </conditionalFormatting>
  <conditionalFormatting sqref="I7:I11">
    <cfRule type="expression" priority="1" dxfId="0" stopIfTrue="1">
      <formula>RANK(H7,H$7:H$12)=3</formula>
    </cfRule>
    <cfRule type="expression" priority="3" dxfId="1" stopIfTrue="1">
      <formula>RANK(F7,F$7:F$12)=2</formula>
    </cfRule>
    <cfRule type="expression" priority="7" dxfId="2" stopIfTrue="1">
      <formula>RANK(D7,D$7:D$12)=1</formula>
    </cfRule>
  </conditionalFormatting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="55" zoomScaleNormal="55" zoomScalePageLayoutView="0" workbookViewId="0" topLeftCell="A8">
      <selection activeCell="U16" sqref="U16"/>
    </sheetView>
  </sheetViews>
  <sheetFormatPr defaultColWidth="8.8515625" defaultRowHeight="15"/>
  <cols>
    <col min="1" max="1" width="5.140625" style="97" customWidth="1"/>
    <col min="2" max="2" width="21.140625" style="0" customWidth="1"/>
    <col min="3" max="3" width="17.00390625" style="1" bestFit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11" width="4.57421875" style="0" customWidth="1"/>
  </cols>
  <sheetData>
    <row r="1" spans="1:11" ht="18">
      <c r="A1" s="289" t="str">
        <f>'U8 Inter'!A1:N1</f>
        <v>General Gymnastics - Floor and Vault Competition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</row>
    <row r="2" spans="1:11" ht="18">
      <c r="A2" s="291" t="s">
        <v>11</v>
      </c>
      <c r="B2" s="291"/>
      <c r="C2" s="291"/>
      <c r="D2" s="291"/>
      <c r="E2" s="291"/>
      <c r="F2" s="291"/>
      <c r="G2" s="291"/>
      <c r="H2" s="291"/>
      <c r="I2" s="291"/>
      <c r="J2" s="291"/>
      <c r="K2" s="292"/>
    </row>
    <row r="3" spans="1:11" ht="9.75" customHeight="1">
      <c r="A3" s="43"/>
      <c r="B3" s="43"/>
      <c r="C3" s="43"/>
      <c r="D3" s="43"/>
      <c r="E3" s="45"/>
      <c r="F3" s="43"/>
      <c r="G3" s="43"/>
      <c r="H3" s="43"/>
      <c r="I3" s="43"/>
      <c r="J3" s="43"/>
      <c r="K3" s="43"/>
    </row>
    <row r="4" spans="1:11" ht="18">
      <c r="A4" s="293" t="str">
        <f>'U8 Inter'!A4:N4</f>
        <v>NLGA - Sunday 16th October 2022</v>
      </c>
      <c r="B4" s="293"/>
      <c r="C4" s="293"/>
      <c r="D4" s="293"/>
      <c r="E4" s="293"/>
      <c r="F4" s="293"/>
      <c r="G4" s="293"/>
      <c r="H4" s="293"/>
      <c r="I4" s="290"/>
      <c r="J4" s="290"/>
      <c r="K4" s="290"/>
    </row>
    <row r="5" spans="1:14" ht="19.5" customHeight="1">
      <c r="A5" s="139" t="s">
        <v>188</v>
      </c>
      <c r="B5" s="41"/>
      <c r="C5" s="41"/>
      <c r="D5" s="310">
        <v>2012</v>
      </c>
      <c r="E5" s="311"/>
      <c r="F5" s="311"/>
      <c r="G5" s="311"/>
      <c r="H5" s="311"/>
      <c r="I5" s="311"/>
      <c r="J5" s="187"/>
      <c r="K5" s="306" t="s">
        <v>5</v>
      </c>
      <c r="L5" s="306"/>
      <c r="M5" s="306"/>
      <c r="N5" s="58"/>
    </row>
    <row r="6" spans="1:18" ht="36" customHeight="1">
      <c r="A6" s="43"/>
      <c r="B6" s="79" t="s">
        <v>82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188"/>
      <c r="K6" s="309" t="s">
        <v>27</v>
      </c>
      <c r="L6" s="309"/>
      <c r="M6" s="309"/>
      <c r="N6" s="65" t="s">
        <v>3</v>
      </c>
      <c r="O6" s="298"/>
      <c r="P6" s="298"/>
      <c r="Q6" s="298"/>
      <c r="R6" s="298"/>
    </row>
    <row r="7" spans="1:14" ht="33" customHeight="1">
      <c r="A7" s="41">
        <v>31</v>
      </c>
      <c r="B7" s="199" t="s">
        <v>91</v>
      </c>
      <c r="C7" s="200" t="s">
        <v>116</v>
      </c>
      <c r="D7" s="185">
        <v>11.25</v>
      </c>
      <c r="E7" s="186">
        <f aca="true" t="shared" si="0" ref="E7:E22">RANK(D7,D$7:D$35)</f>
        <v>9</v>
      </c>
      <c r="F7" s="185">
        <v>10.85</v>
      </c>
      <c r="G7" s="186">
        <f aca="true" t="shared" si="1" ref="G7:G22">RANK(F7,F$7:F$35)</f>
        <v>13</v>
      </c>
      <c r="H7" s="185">
        <f aca="true" t="shared" si="2" ref="H7:H14">D7+F7</f>
        <v>22.1</v>
      </c>
      <c r="I7" s="186">
        <f>RANK(H7,H$7:H$24)</f>
        <v>10</v>
      </c>
      <c r="J7" s="189"/>
      <c r="K7" s="68">
        <v>1</v>
      </c>
      <c r="L7" s="67">
        <f>LARGE(H7:H9,K7)</f>
        <v>22.65</v>
      </c>
      <c r="M7" s="67"/>
      <c r="N7" s="68"/>
    </row>
    <row r="8" spans="1:14" ht="33" customHeight="1">
      <c r="A8" s="41">
        <v>33</v>
      </c>
      <c r="B8" s="199" t="s">
        <v>42</v>
      </c>
      <c r="C8" s="200" t="s">
        <v>116</v>
      </c>
      <c r="D8" s="185">
        <v>11.35</v>
      </c>
      <c r="E8" s="186">
        <f t="shared" si="0"/>
        <v>7</v>
      </c>
      <c r="F8" s="185">
        <v>11.05</v>
      </c>
      <c r="G8" s="186">
        <f t="shared" si="1"/>
        <v>5</v>
      </c>
      <c r="H8" s="185">
        <f t="shared" si="2"/>
        <v>22.4</v>
      </c>
      <c r="I8" s="186">
        <f aca="true" t="shared" si="3" ref="I8:I22">RANK(H8,H$7:H$35)</f>
        <v>5</v>
      </c>
      <c r="J8" s="189"/>
      <c r="K8" s="68">
        <v>2</v>
      </c>
      <c r="L8" s="67">
        <f>LARGE(H7:H9,K8)</f>
        <v>22.4</v>
      </c>
      <c r="M8" s="67"/>
      <c r="N8" s="68"/>
    </row>
    <row r="9" spans="1:14" ht="33" customHeight="1">
      <c r="A9" s="41">
        <v>34</v>
      </c>
      <c r="B9" s="199" t="s">
        <v>92</v>
      </c>
      <c r="C9" s="200" t="s">
        <v>116</v>
      </c>
      <c r="D9" s="185">
        <v>11.65</v>
      </c>
      <c r="E9" s="186">
        <f t="shared" si="0"/>
        <v>4</v>
      </c>
      <c r="F9" s="185">
        <v>11</v>
      </c>
      <c r="G9" s="186">
        <f t="shared" si="1"/>
        <v>8</v>
      </c>
      <c r="H9" s="185">
        <f t="shared" si="2"/>
        <v>22.65</v>
      </c>
      <c r="I9" s="186">
        <f t="shared" si="3"/>
        <v>3</v>
      </c>
      <c r="J9" s="189"/>
      <c r="K9" s="68">
        <v>3</v>
      </c>
      <c r="L9" s="67">
        <f>LARGE(H7:H9,K9)</f>
        <v>22.1</v>
      </c>
      <c r="M9" s="67">
        <f>SUM(L7:L9)</f>
        <v>67.15</v>
      </c>
      <c r="N9" s="68">
        <f>RANK(M9,M$7:M$21)</f>
        <v>2</v>
      </c>
    </row>
    <row r="10" spans="1:14" ht="33" customHeight="1">
      <c r="A10" s="41">
        <v>35</v>
      </c>
      <c r="B10" s="201" t="s">
        <v>44</v>
      </c>
      <c r="C10" s="202" t="s">
        <v>23</v>
      </c>
      <c r="D10" s="183">
        <v>11.2</v>
      </c>
      <c r="E10" s="184">
        <f t="shared" si="0"/>
        <v>10</v>
      </c>
      <c r="F10" s="183">
        <v>11</v>
      </c>
      <c r="G10" s="184">
        <f t="shared" si="1"/>
        <v>8</v>
      </c>
      <c r="H10" s="183">
        <f t="shared" si="2"/>
        <v>22.2</v>
      </c>
      <c r="I10" s="184">
        <f t="shared" si="3"/>
        <v>9</v>
      </c>
      <c r="J10" s="189"/>
      <c r="K10" s="68"/>
      <c r="L10" s="67"/>
      <c r="M10" s="67"/>
      <c r="N10" s="68"/>
    </row>
    <row r="11" spans="1:14" ht="28.5" customHeight="1">
      <c r="A11" s="41">
        <v>36</v>
      </c>
      <c r="B11" s="201" t="s">
        <v>52</v>
      </c>
      <c r="C11" s="202" t="s">
        <v>23</v>
      </c>
      <c r="D11" s="183">
        <v>11.85</v>
      </c>
      <c r="E11" s="184">
        <f t="shared" si="0"/>
        <v>2</v>
      </c>
      <c r="F11" s="183">
        <v>11.4</v>
      </c>
      <c r="G11" s="184">
        <f t="shared" si="1"/>
        <v>1</v>
      </c>
      <c r="H11" s="183">
        <f t="shared" si="2"/>
        <v>23.25</v>
      </c>
      <c r="I11" s="184">
        <f t="shared" si="3"/>
        <v>1</v>
      </c>
      <c r="J11" s="190"/>
      <c r="K11" s="308" t="s">
        <v>23</v>
      </c>
      <c r="L11" s="308"/>
      <c r="M11" s="308"/>
      <c r="N11" s="65" t="s">
        <v>3</v>
      </c>
    </row>
    <row r="12" spans="1:14" ht="28.5" customHeight="1">
      <c r="A12" s="41">
        <v>37</v>
      </c>
      <c r="B12" s="201" t="s">
        <v>47</v>
      </c>
      <c r="C12" s="202" t="s">
        <v>23</v>
      </c>
      <c r="D12" s="183">
        <v>11.65</v>
      </c>
      <c r="E12" s="184">
        <f t="shared" si="0"/>
        <v>4</v>
      </c>
      <c r="F12" s="183">
        <v>11</v>
      </c>
      <c r="G12" s="184">
        <f t="shared" si="1"/>
        <v>8</v>
      </c>
      <c r="H12" s="183">
        <f t="shared" si="2"/>
        <v>22.65</v>
      </c>
      <c r="I12" s="184">
        <f t="shared" si="3"/>
        <v>3</v>
      </c>
      <c r="J12" s="190"/>
      <c r="K12" s="68">
        <v>1</v>
      </c>
      <c r="L12" s="67">
        <f>LARGE(H10:H14,K12)</f>
        <v>23.25</v>
      </c>
      <c r="M12" s="67"/>
      <c r="N12" s="68"/>
    </row>
    <row r="13" spans="1:14" ht="24" customHeight="1">
      <c r="A13" s="41">
        <v>38</v>
      </c>
      <c r="B13" s="201" t="s">
        <v>83</v>
      </c>
      <c r="C13" s="202" t="s">
        <v>23</v>
      </c>
      <c r="D13" s="183">
        <v>11.9</v>
      </c>
      <c r="E13" s="184">
        <f t="shared" si="0"/>
        <v>1</v>
      </c>
      <c r="F13" s="183">
        <v>11.1</v>
      </c>
      <c r="G13" s="184">
        <f t="shared" si="1"/>
        <v>2</v>
      </c>
      <c r="H13" s="183">
        <f t="shared" si="2"/>
        <v>23</v>
      </c>
      <c r="I13" s="184">
        <f t="shared" si="3"/>
        <v>2</v>
      </c>
      <c r="J13" s="190"/>
      <c r="K13" s="68">
        <v>2</v>
      </c>
      <c r="L13" s="67">
        <f>LARGE(H10:H14,K13)</f>
        <v>23</v>
      </c>
      <c r="M13" s="67"/>
      <c r="N13" s="68"/>
    </row>
    <row r="14" spans="1:14" ht="27.75" customHeight="1">
      <c r="A14" s="41">
        <v>39</v>
      </c>
      <c r="B14" s="201" t="s">
        <v>122</v>
      </c>
      <c r="C14" s="202" t="s">
        <v>23</v>
      </c>
      <c r="D14" s="183">
        <v>11.1</v>
      </c>
      <c r="E14" s="184">
        <f t="shared" si="0"/>
        <v>12</v>
      </c>
      <c r="F14" s="183">
        <v>10.9</v>
      </c>
      <c r="G14" s="184">
        <f t="shared" si="1"/>
        <v>12</v>
      </c>
      <c r="H14" s="183">
        <f t="shared" si="2"/>
        <v>22</v>
      </c>
      <c r="I14" s="184">
        <f t="shared" si="3"/>
        <v>11</v>
      </c>
      <c r="J14" s="190"/>
      <c r="K14" s="68">
        <v>3</v>
      </c>
      <c r="L14" s="67">
        <f>LARGE(H10:H14,K14)</f>
        <v>22.65</v>
      </c>
      <c r="M14" s="67">
        <f>SUM(L12:L14)</f>
        <v>68.9</v>
      </c>
      <c r="N14" s="68">
        <f>RANK(M14,M$7:M$21)</f>
        <v>1</v>
      </c>
    </row>
    <row r="15" spans="1:14" ht="24.75" customHeight="1">
      <c r="A15" s="117">
        <v>40</v>
      </c>
      <c r="B15" s="203" t="s">
        <v>86</v>
      </c>
      <c r="C15" s="204" t="s">
        <v>79</v>
      </c>
      <c r="D15" s="144">
        <v>11.4</v>
      </c>
      <c r="E15" s="145">
        <f t="shared" si="0"/>
        <v>6</v>
      </c>
      <c r="F15" s="144">
        <v>11</v>
      </c>
      <c r="G15" s="145">
        <f t="shared" si="1"/>
        <v>8</v>
      </c>
      <c r="H15" s="144">
        <f aca="true" t="shared" si="4" ref="H15:H22">D15+F15</f>
        <v>22.4</v>
      </c>
      <c r="I15" s="184">
        <f t="shared" si="3"/>
        <v>5</v>
      </c>
      <c r="J15" s="190"/>
      <c r="K15" s="68"/>
      <c r="L15" s="67"/>
      <c r="M15" s="67"/>
      <c r="N15" s="68"/>
    </row>
    <row r="16" spans="1:14" ht="24" customHeight="1">
      <c r="A16" s="117">
        <v>41</v>
      </c>
      <c r="B16" s="203" t="s">
        <v>89</v>
      </c>
      <c r="C16" s="204" t="s">
        <v>79</v>
      </c>
      <c r="D16" s="144">
        <v>11.26</v>
      </c>
      <c r="E16" s="145">
        <f t="shared" si="0"/>
        <v>8</v>
      </c>
      <c r="F16" s="144">
        <v>10.65</v>
      </c>
      <c r="G16" s="145">
        <f t="shared" si="1"/>
        <v>15</v>
      </c>
      <c r="H16" s="144">
        <f t="shared" si="4"/>
        <v>21.91</v>
      </c>
      <c r="I16" s="184">
        <f t="shared" si="3"/>
        <v>12</v>
      </c>
      <c r="J16" s="191"/>
      <c r="K16" s="307" t="s">
        <v>71</v>
      </c>
      <c r="L16" s="307"/>
      <c r="M16" s="307"/>
      <c r="N16" s="65" t="s">
        <v>3</v>
      </c>
    </row>
    <row r="17" spans="1:14" ht="24.75" customHeight="1">
      <c r="A17" s="117">
        <v>42</v>
      </c>
      <c r="B17" s="203" t="s">
        <v>87</v>
      </c>
      <c r="C17" s="204" t="s">
        <v>79</v>
      </c>
      <c r="D17" s="144">
        <v>11.75</v>
      </c>
      <c r="E17" s="145">
        <f t="shared" si="0"/>
        <v>3</v>
      </c>
      <c r="F17" s="144">
        <v>10.55</v>
      </c>
      <c r="G17" s="145">
        <f t="shared" si="1"/>
        <v>16</v>
      </c>
      <c r="H17" s="144">
        <f t="shared" si="4"/>
        <v>22.3</v>
      </c>
      <c r="I17" s="184">
        <f t="shared" si="3"/>
        <v>7</v>
      </c>
      <c r="J17" s="191"/>
      <c r="K17" s="68">
        <v>1</v>
      </c>
      <c r="L17" s="67">
        <f>LARGE(H15:H18,K17)</f>
        <v>22.4</v>
      </c>
      <c r="M17" s="67"/>
      <c r="N17" s="68"/>
    </row>
    <row r="18" spans="1:14" ht="24.75" customHeight="1">
      <c r="A18" s="117">
        <v>43</v>
      </c>
      <c r="B18" s="203" t="s">
        <v>88</v>
      </c>
      <c r="C18" s="204" t="s">
        <v>79</v>
      </c>
      <c r="D18" s="144">
        <v>10.4</v>
      </c>
      <c r="E18" s="145">
        <f t="shared" si="0"/>
        <v>16</v>
      </c>
      <c r="F18" s="144">
        <v>11.1</v>
      </c>
      <c r="G18" s="145">
        <f t="shared" si="1"/>
        <v>2</v>
      </c>
      <c r="H18" s="144">
        <f t="shared" si="4"/>
        <v>21.5</v>
      </c>
      <c r="I18" s="184">
        <f t="shared" si="3"/>
        <v>16</v>
      </c>
      <c r="J18" s="191"/>
      <c r="K18" s="68">
        <v>2</v>
      </c>
      <c r="L18" s="67">
        <f>LARGE(H15:H18,K18)</f>
        <v>22.3</v>
      </c>
      <c r="M18" s="67"/>
      <c r="N18" s="68"/>
    </row>
    <row r="19" spans="1:14" ht="24.75" customHeight="1">
      <c r="A19" s="117">
        <v>45</v>
      </c>
      <c r="B19" s="233" t="s">
        <v>172</v>
      </c>
      <c r="C19" s="234" t="s">
        <v>79</v>
      </c>
      <c r="D19" s="211">
        <v>10.95</v>
      </c>
      <c r="E19" s="212">
        <f t="shared" si="0"/>
        <v>13</v>
      </c>
      <c r="F19" s="211">
        <v>10.8</v>
      </c>
      <c r="G19" s="212">
        <f t="shared" si="1"/>
        <v>14</v>
      </c>
      <c r="H19" s="211">
        <f>D19+F19</f>
        <v>21.75</v>
      </c>
      <c r="I19" s="184">
        <f t="shared" si="3"/>
        <v>15</v>
      </c>
      <c r="J19" s="191"/>
      <c r="K19" s="68">
        <v>3</v>
      </c>
      <c r="L19" s="67">
        <f>LARGE(H15:H18,K19)</f>
        <v>21.91</v>
      </c>
      <c r="M19" s="67">
        <f>SUM(L17:L19)</f>
        <v>66.61</v>
      </c>
      <c r="N19" s="68">
        <f>RANK(M19,M$7:M$24)</f>
        <v>3</v>
      </c>
    </row>
    <row r="20" spans="1:14" ht="27.75" customHeight="1">
      <c r="A20" s="117">
        <v>46</v>
      </c>
      <c r="B20" s="164" t="s">
        <v>124</v>
      </c>
      <c r="C20" s="180" t="s">
        <v>22</v>
      </c>
      <c r="D20" s="181">
        <v>10.8</v>
      </c>
      <c r="E20" s="182">
        <f t="shared" si="0"/>
        <v>15</v>
      </c>
      <c r="F20" s="181">
        <v>11.1</v>
      </c>
      <c r="G20" s="182">
        <f t="shared" si="1"/>
        <v>2</v>
      </c>
      <c r="H20" s="181">
        <f t="shared" si="4"/>
        <v>21.9</v>
      </c>
      <c r="I20" s="184">
        <f t="shared" si="3"/>
        <v>13</v>
      </c>
      <c r="J20" s="191"/>
      <c r="K20" s="118"/>
      <c r="L20" s="119"/>
      <c r="M20" s="119"/>
      <c r="N20" s="118"/>
    </row>
    <row r="21" spans="1:10" ht="25.5" customHeight="1">
      <c r="A21" s="117">
        <v>47</v>
      </c>
      <c r="B21" s="164" t="s">
        <v>90</v>
      </c>
      <c r="C21" s="180" t="s">
        <v>22</v>
      </c>
      <c r="D21" s="181">
        <v>11.2</v>
      </c>
      <c r="E21" s="182">
        <f t="shared" si="0"/>
        <v>10</v>
      </c>
      <c r="F21" s="181">
        <v>11.05</v>
      </c>
      <c r="G21" s="182">
        <f t="shared" si="1"/>
        <v>5</v>
      </c>
      <c r="H21" s="181">
        <f t="shared" si="4"/>
        <v>22.25</v>
      </c>
      <c r="I21" s="184">
        <f t="shared" si="3"/>
        <v>8</v>
      </c>
      <c r="J21" s="192"/>
    </row>
    <row r="22" spans="1:10" ht="24.75" customHeight="1">
      <c r="A22" s="117">
        <v>48</v>
      </c>
      <c r="B22" t="s">
        <v>125</v>
      </c>
      <c r="C22" s="130" t="s">
        <v>123</v>
      </c>
      <c r="D22" s="181">
        <v>10.85</v>
      </c>
      <c r="E22" s="182">
        <f t="shared" si="0"/>
        <v>14</v>
      </c>
      <c r="F22" s="181">
        <v>11.05</v>
      </c>
      <c r="G22" s="182">
        <f t="shared" si="1"/>
        <v>5</v>
      </c>
      <c r="H22" s="181">
        <f t="shared" si="4"/>
        <v>21.9</v>
      </c>
      <c r="I22" s="184">
        <f t="shared" si="3"/>
        <v>13</v>
      </c>
      <c r="J22" s="192"/>
    </row>
    <row r="23" ht="24.75" customHeight="1">
      <c r="J23" s="193"/>
    </row>
    <row r="24" spans="1:10" ht="24.75" customHeight="1">
      <c r="A24" s="117"/>
      <c r="B24" s="129"/>
      <c r="C24" s="125"/>
      <c r="D24" s="67"/>
      <c r="E24" s="68"/>
      <c r="F24" s="67"/>
      <c r="G24" s="68"/>
      <c r="H24" s="67"/>
      <c r="I24" s="68"/>
      <c r="J24" s="193"/>
    </row>
    <row r="25" spans="1:14" ht="24.75" customHeight="1">
      <c r="A25" s="195"/>
      <c r="B25" s="196"/>
      <c r="C25" s="197"/>
      <c r="D25" s="198"/>
      <c r="E25" s="194"/>
      <c r="F25" s="198"/>
      <c r="G25" s="194"/>
      <c r="H25" s="198"/>
      <c r="I25" s="194"/>
      <c r="J25" s="194"/>
      <c r="K25" s="118"/>
      <c r="L25" s="119"/>
      <c r="M25" s="119"/>
      <c r="N25" s="118"/>
    </row>
    <row r="26" spans="1:14" ht="24.75" customHeight="1">
      <c r="A26" s="120"/>
      <c r="B26" s="140"/>
      <c r="C26" s="141"/>
      <c r="D26" s="142"/>
      <c r="E26" s="143"/>
      <c r="F26" s="142"/>
      <c r="G26" s="143"/>
      <c r="H26" s="142"/>
      <c r="I26" s="143"/>
      <c r="J26" s="143"/>
      <c r="K26" s="118"/>
      <c r="L26" s="119"/>
      <c r="M26" s="119"/>
      <c r="N26" s="118"/>
    </row>
    <row r="27" spans="1:14" ht="24.75" customHeight="1">
      <c r="A27" s="120"/>
      <c r="B27" s="140"/>
      <c r="C27" s="141"/>
      <c r="D27" s="142"/>
      <c r="E27" s="143"/>
      <c r="F27" s="142"/>
      <c r="G27" s="143"/>
      <c r="H27" s="142"/>
      <c r="I27" s="143"/>
      <c r="J27" s="143"/>
      <c r="K27" s="118"/>
      <c r="L27" s="119"/>
      <c r="M27" s="119"/>
      <c r="N27" s="118"/>
    </row>
    <row r="28" spans="1:14" ht="24.75" customHeight="1">
      <c r="A28" s="120"/>
      <c r="B28" s="138"/>
      <c r="C28" s="177"/>
      <c r="D28" s="142"/>
      <c r="E28" s="143"/>
      <c r="F28" s="142"/>
      <c r="G28" s="143"/>
      <c r="H28" s="142"/>
      <c r="I28" s="143"/>
      <c r="J28" s="143"/>
      <c r="K28" s="118"/>
      <c r="L28" s="119"/>
      <c r="M28" s="119"/>
      <c r="N28" s="118"/>
    </row>
    <row r="29" spans="1:14" ht="24.75" customHeight="1">
      <c r="A29" s="120"/>
      <c r="B29" s="138"/>
      <c r="C29" s="177"/>
      <c r="D29" s="142"/>
      <c r="E29" s="143"/>
      <c r="F29" s="142"/>
      <c r="G29" s="143"/>
      <c r="H29" s="142"/>
      <c r="I29" s="143"/>
      <c r="J29" s="143"/>
      <c r="K29" s="118"/>
      <c r="L29" s="119"/>
      <c r="M29" s="119"/>
      <c r="N29" s="118"/>
    </row>
    <row r="30" spans="1:14" ht="24.75" customHeight="1">
      <c r="A30" s="120"/>
      <c r="B30" s="18"/>
      <c r="C30" s="178"/>
      <c r="D30" s="67"/>
      <c r="E30" s="68"/>
      <c r="F30" s="67"/>
      <c r="G30" s="68"/>
      <c r="H30" s="67"/>
      <c r="I30" s="68"/>
      <c r="J30" s="68"/>
      <c r="K30" s="118"/>
      <c r="L30" s="119"/>
      <c r="M30" s="119"/>
      <c r="N30" s="118"/>
    </row>
    <row r="31" spans="1:14" ht="24.75" customHeight="1">
      <c r="A31" s="120"/>
      <c r="B31" s="18"/>
      <c r="C31" s="178"/>
      <c r="D31" s="67"/>
      <c r="E31" s="68"/>
      <c r="F31" s="67"/>
      <c r="G31" s="68"/>
      <c r="H31" s="67"/>
      <c r="I31" s="68"/>
      <c r="J31" s="68"/>
      <c r="K31" s="118"/>
      <c r="L31" s="119"/>
      <c r="M31" s="119"/>
      <c r="N31" s="118"/>
    </row>
    <row r="32" spans="1:14" ht="24.75" customHeight="1">
      <c r="A32" s="120"/>
      <c r="B32" s="18"/>
      <c r="C32" s="178"/>
      <c r="D32" s="67"/>
      <c r="E32" s="68"/>
      <c r="F32" s="67"/>
      <c r="G32" s="68"/>
      <c r="H32" s="67"/>
      <c r="I32" s="68"/>
      <c r="J32" s="68"/>
      <c r="K32" s="118"/>
      <c r="L32" s="119"/>
      <c r="M32" s="119"/>
      <c r="N32" s="118"/>
    </row>
    <row r="33" spans="1:14" ht="24.75" customHeight="1">
      <c r="A33" s="120"/>
      <c r="B33" s="18"/>
      <c r="C33" s="178"/>
      <c r="D33" s="67"/>
      <c r="E33" s="68"/>
      <c r="F33" s="67"/>
      <c r="G33" s="68"/>
      <c r="H33" s="67"/>
      <c r="I33" s="68"/>
      <c r="J33" s="68"/>
      <c r="K33" s="118"/>
      <c r="L33" s="119"/>
      <c r="M33" s="119"/>
      <c r="N33" s="118"/>
    </row>
    <row r="34" spans="1:14" ht="24.75" customHeight="1">
      <c r="A34" s="120"/>
      <c r="B34" s="18"/>
      <c r="C34" s="178"/>
      <c r="D34" s="67"/>
      <c r="E34" s="68"/>
      <c r="F34" s="67"/>
      <c r="G34" s="68"/>
      <c r="H34" s="67"/>
      <c r="I34" s="68"/>
      <c r="J34" s="68"/>
      <c r="K34" s="118"/>
      <c r="L34" s="119"/>
      <c r="M34" s="119"/>
      <c r="N34" s="118"/>
    </row>
    <row r="35" spans="1:14" ht="24.75" customHeight="1">
      <c r="A35" s="21"/>
      <c r="B35" s="22"/>
      <c r="C35" s="23"/>
      <c r="D35" s="6"/>
      <c r="E35" s="9"/>
      <c r="F35" s="6"/>
      <c r="G35" s="9"/>
      <c r="H35" s="6"/>
      <c r="I35" s="9"/>
      <c r="J35" s="9"/>
      <c r="K35" s="9"/>
      <c r="L35" s="6"/>
      <c r="M35" s="6"/>
      <c r="N35" s="9"/>
    </row>
    <row r="36" spans="1:12" ht="18">
      <c r="A36" s="179"/>
      <c r="B36" s="18"/>
      <c r="C36" s="24"/>
      <c r="D36" s="18"/>
      <c r="E36" s="25"/>
      <c r="F36" s="18"/>
      <c r="G36" s="18"/>
      <c r="H36" s="18"/>
      <c r="I36" s="18"/>
      <c r="J36" s="18"/>
      <c r="K36" s="18"/>
      <c r="L36" s="18"/>
    </row>
    <row r="37" spans="1:12" ht="18">
      <c r="A37" s="179"/>
      <c r="B37" s="18"/>
      <c r="C37" s="24"/>
      <c r="D37" s="18"/>
      <c r="E37" s="25"/>
      <c r="F37" s="18"/>
      <c r="G37" s="18"/>
      <c r="H37" s="18"/>
      <c r="I37" s="18"/>
      <c r="J37" s="18"/>
      <c r="K37" s="18"/>
      <c r="L37" s="18"/>
    </row>
    <row r="38" spans="1:12" ht="18">
      <c r="A38" s="179"/>
      <c r="B38" s="18"/>
      <c r="C38" s="24"/>
      <c r="D38" s="18"/>
      <c r="E38" s="25"/>
      <c r="F38" s="18"/>
      <c r="G38" s="18"/>
      <c r="H38" s="18"/>
      <c r="I38" s="18"/>
      <c r="J38" s="18"/>
      <c r="K38" s="18"/>
      <c r="L38" s="18"/>
    </row>
  </sheetData>
  <sheetProtection/>
  <mergeCells count="9">
    <mergeCell ref="K16:M16"/>
    <mergeCell ref="O6:R6"/>
    <mergeCell ref="K11:M11"/>
    <mergeCell ref="A1:K1"/>
    <mergeCell ref="A2:K2"/>
    <mergeCell ref="A4:K4"/>
    <mergeCell ref="K6:M6"/>
    <mergeCell ref="K5:M5"/>
    <mergeCell ref="D5:I5"/>
  </mergeCells>
  <conditionalFormatting sqref="E7:E22">
    <cfRule type="expression" priority="3" dxfId="2" stopIfTrue="1">
      <formula>RANK(D7,D$7:D$22)=1</formula>
    </cfRule>
    <cfRule type="expression" priority="8" dxfId="1" stopIfTrue="1">
      <formula>RANK(D7,D$7:D$22)=2</formula>
    </cfRule>
    <cfRule type="expression" priority="13" dxfId="0" stopIfTrue="1">
      <formula>RANK(D7,D$7:D$22)=3</formula>
    </cfRule>
    <cfRule type="expression" priority="16" dxfId="177" stopIfTrue="1">
      <formula>RANK(D7,D$7:D$22)=4</formula>
    </cfRule>
    <cfRule type="expression" priority="22" dxfId="178" stopIfTrue="1">
      <formula>RANK(D7,D$7:D$22)=5</formula>
    </cfRule>
    <cfRule type="expression" priority="25" dxfId="193" stopIfTrue="1">
      <formula>RANK(D7,D$7:D$22)=6</formula>
    </cfRule>
  </conditionalFormatting>
  <conditionalFormatting sqref="G7:G22">
    <cfRule type="expression" priority="2" dxfId="2" stopIfTrue="1">
      <formula>RANK(F7,F$7:F$22)=1</formula>
    </cfRule>
    <cfRule type="expression" priority="6" dxfId="1" stopIfTrue="1">
      <formula>RANK(F7,F$7:F$22)=2</formula>
    </cfRule>
    <cfRule type="expression" priority="11" dxfId="0" stopIfTrue="1">
      <formula>RANK(F7,F$7:F$22)=3</formula>
    </cfRule>
    <cfRule type="expression" priority="18" dxfId="177" stopIfTrue="1">
      <formula>RANK(F7,F$7:F$22)=4</formula>
    </cfRule>
    <cfRule type="expression" priority="21" dxfId="178" stopIfTrue="1">
      <formula>RANK(F7,F$7:F$22)=5</formula>
    </cfRule>
    <cfRule type="expression" priority="24" dxfId="193" stopIfTrue="1">
      <formula>RANK(F7,F$7:F$22)=6</formula>
    </cfRule>
  </conditionalFormatting>
  <conditionalFormatting sqref="I7:I22">
    <cfRule type="expression" priority="1" dxfId="2" stopIfTrue="1">
      <formula>RANK(H7,H$7:H$22)=1</formula>
    </cfRule>
    <cfRule type="expression" priority="5" dxfId="1" stopIfTrue="1">
      <formula>RANK(H7,H$7:H$22)=2</formula>
    </cfRule>
    <cfRule type="expression" priority="10" dxfId="0" stopIfTrue="1">
      <formula>RANK(H7,H$7:H$22)=3</formula>
    </cfRule>
    <cfRule type="expression" priority="17" dxfId="177" stopIfTrue="1">
      <formula>RANK(H7,H$7:H$22)=4</formula>
    </cfRule>
    <cfRule type="expression" priority="20" dxfId="178" stopIfTrue="1">
      <formula>RANK(H7,H$7:H$22)=5</formula>
    </cfRule>
    <cfRule type="expression" priority="23" dxfId="193" stopIfTrue="1">
      <formula>RANK(H7,H$7:H$22)=6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0"/>
  <sheetViews>
    <sheetView zoomScale="40" zoomScaleNormal="40" zoomScalePageLayoutView="0" workbookViewId="0" topLeftCell="A9">
      <selection activeCell="X28" sqref="X28"/>
    </sheetView>
  </sheetViews>
  <sheetFormatPr defaultColWidth="8.8515625" defaultRowHeight="15"/>
  <cols>
    <col min="1" max="1" width="5.57421875" style="1" customWidth="1"/>
    <col min="2" max="2" width="23.421875" style="0" customWidth="1"/>
    <col min="3" max="3" width="20.421875" style="1" customWidth="1"/>
    <col min="4" max="4" width="11.421875" style="1" customWidth="1"/>
    <col min="5" max="5" width="9.421875" style="0" customWidth="1"/>
    <col min="6" max="6" width="4.57421875" style="7" customWidth="1"/>
    <col min="7" max="7" width="9.421875" style="0" customWidth="1"/>
    <col min="8" max="8" width="4.57421875" style="0" customWidth="1"/>
    <col min="9" max="9" width="10.57421875" style="0" customWidth="1"/>
    <col min="10" max="10" width="4.57421875" style="0" customWidth="1"/>
    <col min="11" max="11" width="1.57421875" style="0" customWidth="1"/>
    <col min="12" max="12" width="9.00390625" style="0" customWidth="1"/>
    <col min="13" max="13" width="9.57421875" style="0" customWidth="1"/>
    <col min="14" max="14" width="9.421875" style="0" customWidth="1"/>
    <col min="15" max="15" width="9.140625" style="0" customWidth="1"/>
    <col min="16" max="17" width="11.00390625" style="0" customWidth="1"/>
    <col min="18" max="18" width="4.00390625" style="0" customWidth="1"/>
    <col min="19" max="19" width="13.8515625" style="0" customWidth="1"/>
    <col min="20" max="20" width="4.57421875" style="11" customWidth="1"/>
    <col min="21" max="21" width="9.421875" style="0" customWidth="1"/>
    <col min="22" max="22" width="8.00390625" style="0" bestFit="1" customWidth="1"/>
    <col min="23" max="23" width="9.8515625" style="0" bestFit="1" customWidth="1"/>
  </cols>
  <sheetData>
    <row r="1" spans="1:23" ht="33" customHeight="1">
      <c r="A1" s="289" t="s">
        <v>6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3" ht="33" customHeight="1">
      <c r="A2" s="291" t="s">
        <v>12</v>
      </c>
      <c r="B2" s="291"/>
      <c r="C2" s="291"/>
      <c r="D2" s="291"/>
      <c r="E2" s="291"/>
      <c r="F2" s="291"/>
      <c r="G2" s="291"/>
      <c r="H2" s="291"/>
      <c r="I2" s="291"/>
      <c r="J2" s="291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8" customHeight="1">
      <c r="A3" s="43">
        <v>20</v>
      </c>
      <c r="B3" s="43"/>
      <c r="C3" s="43"/>
      <c r="D3" s="43"/>
      <c r="E3" s="43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5"/>
      <c r="U3" s="43"/>
      <c r="V3" s="43"/>
      <c r="W3" s="43"/>
    </row>
    <row r="4" spans="1:23" ht="33" customHeight="1">
      <c r="A4" s="293" t="str">
        <f>'U8 Inter'!A4:N4</f>
        <v>NLGA - Sunday 16th October 2022</v>
      </c>
      <c r="B4" s="293"/>
      <c r="C4" s="293"/>
      <c r="D4" s="293"/>
      <c r="E4" s="293"/>
      <c r="F4" s="293"/>
      <c r="G4" s="293"/>
      <c r="H4" s="293"/>
      <c r="I4" s="293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</row>
    <row r="5" spans="1:23" ht="33" customHeight="1">
      <c r="A5" s="96" t="s">
        <v>188</v>
      </c>
      <c r="B5" s="41" t="s">
        <v>191</v>
      </c>
      <c r="C5" s="41"/>
      <c r="D5" s="43"/>
      <c r="E5" s="41"/>
      <c r="F5" s="56"/>
      <c r="G5" s="41"/>
      <c r="H5" s="41"/>
      <c r="I5" s="41"/>
      <c r="J5" s="41"/>
      <c r="K5" s="242"/>
      <c r="L5" s="41"/>
      <c r="M5" s="56"/>
      <c r="N5" s="41"/>
      <c r="O5" s="41"/>
      <c r="P5" s="41"/>
      <c r="Q5" s="41"/>
      <c r="R5" s="242"/>
      <c r="S5" s="58"/>
      <c r="T5" s="56"/>
      <c r="U5" s="41"/>
      <c r="V5" s="41"/>
      <c r="W5" s="41"/>
    </row>
    <row r="6" spans="1:23" ht="33" customHeight="1">
      <c r="A6" s="294" t="s">
        <v>82</v>
      </c>
      <c r="B6" s="294"/>
      <c r="C6" s="63" t="s">
        <v>4</v>
      </c>
      <c r="D6" s="247"/>
      <c r="E6" s="64" t="s">
        <v>0</v>
      </c>
      <c r="F6" s="65" t="s">
        <v>3</v>
      </c>
      <c r="G6" s="64" t="s">
        <v>1</v>
      </c>
      <c r="H6" s="65" t="s">
        <v>3</v>
      </c>
      <c r="I6" s="66" t="s">
        <v>2</v>
      </c>
      <c r="J6" s="65" t="s">
        <v>3</v>
      </c>
      <c r="K6" s="242"/>
      <c r="L6" s="64" t="s">
        <v>0</v>
      </c>
      <c r="M6" s="65" t="s">
        <v>3</v>
      </c>
      <c r="N6" s="64" t="s">
        <v>1</v>
      </c>
      <c r="O6" s="65" t="s">
        <v>3</v>
      </c>
      <c r="P6" s="66" t="s">
        <v>2</v>
      </c>
      <c r="Q6" s="65" t="s">
        <v>3</v>
      </c>
      <c r="R6" s="242"/>
      <c r="S6" s="58" t="s">
        <v>189</v>
      </c>
      <c r="T6" s="288" t="s">
        <v>5</v>
      </c>
      <c r="U6" s="288"/>
      <c r="V6" s="288"/>
      <c r="W6" s="58"/>
    </row>
    <row r="7" spans="1:23" ht="33" customHeight="1">
      <c r="A7" s="41">
        <v>59</v>
      </c>
      <c r="B7" s="199" t="s">
        <v>54</v>
      </c>
      <c r="C7" s="205" t="s">
        <v>116</v>
      </c>
      <c r="D7" s="248">
        <v>41244</v>
      </c>
      <c r="E7" s="267">
        <v>11.5</v>
      </c>
      <c r="F7" s="268">
        <f aca="true" t="shared" si="0" ref="F7:F19">RANK(E7,E$7:E$32)</f>
        <v>4</v>
      </c>
      <c r="G7" s="269">
        <v>11.55</v>
      </c>
      <c r="H7" s="268">
        <f aca="true" t="shared" si="1" ref="H7:H19">RANK(G7,G$7:G$32)</f>
        <v>6</v>
      </c>
      <c r="I7" s="269">
        <f aca="true" t="shared" si="2" ref="I7:I14">E7+G7</f>
        <v>23.05</v>
      </c>
      <c r="J7" s="270">
        <f aca="true" t="shared" si="3" ref="J7:J19">RANK(I7,I$7:I$32)</f>
        <v>6</v>
      </c>
      <c r="K7" s="258"/>
      <c r="L7" s="259"/>
      <c r="M7" s="260"/>
      <c r="N7" s="259"/>
      <c r="O7" s="260"/>
      <c r="P7" s="259"/>
      <c r="Q7" s="260"/>
      <c r="R7" s="242"/>
      <c r="S7" s="67">
        <f>I7</f>
        <v>23.05</v>
      </c>
      <c r="T7" s="312" t="s">
        <v>27</v>
      </c>
      <c r="U7" s="312"/>
      <c r="V7" s="312"/>
      <c r="W7" s="65" t="s">
        <v>3</v>
      </c>
    </row>
    <row r="8" spans="1:23" ht="33" customHeight="1">
      <c r="A8" s="41">
        <v>60</v>
      </c>
      <c r="B8" s="199" t="s">
        <v>41</v>
      </c>
      <c r="C8" s="205" t="s">
        <v>116</v>
      </c>
      <c r="D8" s="249">
        <v>41365</v>
      </c>
      <c r="E8" s="259"/>
      <c r="F8" s="260"/>
      <c r="G8" s="259"/>
      <c r="H8" s="260"/>
      <c r="I8" s="259"/>
      <c r="J8" s="260"/>
      <c r="K8" s="258"/>
      <c r="L8" s="267">
        <v>10.8</v>
      </c>
      <c r="M8" s="268">
        <f aca="true" t="shared" si="4" ref="M8:M26">RANK(L8,L$7:L$32)</f>
        <v>10</v>
      </c>
      <c r="N8" s="269">
        <v>12.3</v>
      </c>
      <c r="O8" s="268">
        <f>RANK(N8,N$7:N$32)</f>
        <v>4</v>
      </c>
      <c r="P8" s="269">
        <f>L8+N8</f>
        <v>23.1</v>
      </c>
      <c r="Q8" s="270">
        <f aca="true" t="shared" si="5" ref="Q8:Q26">RANK(P8,P$7:P$32)</f>
        <v>5</v>
      </c>
      <c r="R8" s="242"/>
      <c r="S8" s="67">
        <f>P8</f>
        <v>23.1</v>
      </c>
      <c r="T8" s="68">
        <v>1</v>
      </c>
      <c r="U8" s="67">
        <f>LARGE(S$7:S$11,T8)</f>
        <v>24.1</v>
      </c>
      <c r="V8" s="67"/>
      <c r="W8" s="68"/>
    </row>
    <row r="9" spans="1:23" ht="33" customHeight="1">
      <c r="A9" s="41">
        <v>61</v>
      </c>
      <c r="B9" s="199" t="s">
        <v>53</v>
      </c>
      <c r="C9" s="205" t="s">
        <v>116</v>
      </c>
      <c r="D9" s="248">
        <v>41214</v>
      </c>
      <c r="E9" s="267">
        <v>10.95</v>
      </c>
      <c r="F9" s="268">
        <f t="shared" si="0"/>
        <v>7</v>
      </c>
      <c r="G9" s="269">
        <v>12.4</v>
      </c>
      <c r="H9" s="268">
        <f t="shared" si="1"/>
        <v>3</v>
      </c>
      <c r="I9" s="269">
        <f t="shared" si="2"/>
        <v>23.35</v>
      </c>
      <c r="J9" s="270">
        <f t="shared" si="3"/>
        <v>3</v>
      </c>
      <c r="K9" s="258"/>
      <c r="L9" s="259"/>
      <c r="M9" s="260"/>
      <c r="N9" s="259"/>
      <c r="O9" s="260"/>
      <c r="P9" s="259"/>
      <c r="Q9" s="260"/>
      <c r="R9" s="242"/>
      <c r="S9" s="67">
        <f>I9</f>
        <v>23.35</v>
      </c>
      <c r="T9" s="68">
        <v>2</v>
      </c>
      <c r="U9" s="67">
        <f>LARGE(S$7:S$11,T9)</f>
        <v>23.35</v>
      </c>
      <c r="V9" s="67"/>
      <c r="W9" s="68"/>
    </row>
    <row r="10" spans="1:23" ht="33" customHeight="1">
      <c r="A10" s="41">
        <v>62</v>
      </c>
      <c r="B10" s="199" t="s">
        <v>95</v>
      </c>
      <c r="C10" s="205" t="s">
        <v>116</v>
      </c>
      <c r="D10" s="248">
        <v>41091</v>
      </c>
      <c r="E10" s="267">
        <v>11.3</v>
      </c>
      <c r="F10" s="268">
        <f t="shared" si="0"/>
        <v>6</v>
      </c>
      <c r="G10" s="269">
        <v>12.8</v>
      </c>
      <c r="H10" s="268">
        <f t="shared" si="1"/>
        <v>2</v>
      </c>
      <c r="I10" s="269">
        <f t="shared" si="2"/>
        <v>24.1</v>
      </c>
      <c r="J10" s="270">
        <f t="shared" si="3"/>
        <v>2</v>
      </c>
      <c r="K10" s="258"/>
      <c r="L10" s="259"/>
      <c r="M10" s="260"/>
      <c r="N10" s="259"/>
      <c r="O10" s="260"/>
      <c r="P10" s="259"/>
      <c r="Q10" s="260"/>
      <c r="R10" s="242"/>
      <c r="S10" s="67">
        <f>I10</f>
        <v>24.1</v>
      </c>
      <c r="T10" s="68">
        <v>3</v>
      </c>
      <c r="U10" s="67">
        <f>LARGE(S$7:S$11,T10)</f>
        <v>23.1</v>
      </c>
      <c r="V10" s="67">
        <f>SUM(U8:U10)</f>
        <v>70.55000000000001</v>
      </c>
      <c r="W10" s="68">
        <f>RANK(V10,V$7:V$30)</f>
        <v>2</v>
      </c>
    </row>
    <row r="11" spans="1:23" ht="33" customHeight="1">
      <c r="A11" s="41">
        <v>63</v>
      </c>
      <c r="B11" s="199" t="s">
        <v>29</v>
      </c>
      <c r="C11" s="206" t="s">
        <v>116</v>
      </c>
      <c r="D11" s="248">
        <v>40909</v>
      </c>
      <c r="E11" s="267">
        <v>10.65</v>
      </c>
      <c r="F11" s="268">
        <f t="shared" si="0"/>
        <v>9</v>
      </c>
      <c r="G11" s="269">
        <v>12.4</v>
      </c>
      <c r="H11" s="268">
        <f t="shared" si="1"/>
        <v>3</v>
      </c>
      <c r="I11" s="269">
        <f t="shared" si="2"/>
        <v>23.05</v>
      </c>
      <c r="J11" s="270">
        <f t="shared" si="3"/>
        <v>6</v>
      </c>
      <c r="K11" s="258"/>
      <c r="L11" s="259"/>
      <c r="M11" s="260"/>
      <c r="N11" s="259"/>
      <c r="O11" s="260"/>
      <c r="P11" s="259"/>
      <c r="Q11" s="260"/>
      <c r="R11" s="242"/>
      <c r="S11" s="67">
        <f>I11</f>
        <v>23.05</v>
      </c>
      <c r="T11" s="68"/>
      <c r="U11" s="67"/>
      <c r="V11" s="67"/>
      <c r="W11" s="68"/>
    </row>
    <row r="12" spans="1:23" ht="33" customHeight="1">
      <c r="A12" s="41">
        <v>65</v>
      </c>
      <c r="B12" s="201" t="s">
        <v>59</v>
      </c>
      <c r="C12" s="207" t="s">
        <v>23</v>
      </c>
      <c r="D12" s="250">
        <v>41030</v>
      </c>
      <c r="E12" s="271">
        <v>11.55</v>
      </c>
      <c r="F12" s="272">
        <f t="shared" si="0"/>
        <v>3</v>
      </c>
      <c r="G12" s="273">
        <v>12.9</v>
      </c>
      <c r="H12" s="272">
        <f t="shared" si="1"/>
        <v>1</v>
      </c>
      <c r="I12" s="273">
        <f t="shared" si="2"/>
        <v>24.450000000000003</v>
      </c>
      <c r="J12" s="274">
        <f t="shared" si="3"/>
        <v>1</v>
      </c>
      <c r="K12" s="258"/>
      <c r="L12" s="261"/>
      <c r="M12" s="262"/>
      <c r="N12" s="261"/>
      <c r="O12" s="262"/>
      <c r="P12" s="261"/>
      <c r="Q12" s="262"/>
      <c r="R12" s="242"/>
      <c r="S12" s="67">
        <f>I12</f>
        <v>24.450000000000003</v>
      </c>
      <c r="T12" s="308" t="s">
        <v>23</v>
      </c>
      <c r="U12" s="308"/>
      <c r="V12" s="308"/>
      <c r="W12" s="65" t="s">
        <v>3</v>
      </c>
    </row>
    <row r="13" spans="1:23" ht="33" customHeight="1">
      <c r="A13" s="41">
        <v>66</v>
      </c>
      <c r="B13" s="201" t="s">
        <v>48</v>
      </c>
      <c r="C13" s="207" t="s">
        <v>23</v>
      </c>
      <c r="D13" s="251">
        <v>41579</v>
      </c>
      <c r="E13" s="261"/>
      <c r="F13" s="262"/>
      <c r="G13" s="261"/>
      <c r="H13" s="262"/>
      <c r="I13" s="261"/>
      <c r="J13" s="262"/>
      <c r="K13" s="258"/>
      <c r="L13" s="271">
        <v>10.85</v>
      </c>
      <c r="M13" s="272">
        <f t="shared" si="4"/>
        <v>9</v>
      </c>
      <c r="N13" s="273">
        <v>10.9</v>
      </c>
      <c r="O13" s="272">
        <f aca="true" t="shared" si="6" ref="O8:O26">RANK(N13,N$7:N$32)</f>
        <v>7</v>
      </c>
      <c r="P13" s="273">
        <f>L13+N13</f>
        <v>21.75</v>
      </c>
      <c r="Q13" s="274">
        <f t="shared" si="5"/>
        <v>9</v>
      </c>
      <c r="R13" s="242"/>
      <c r="S13" s="67">
        <f>P13</f>
        <v>21.75</v>
      </c>
      <c r="T13" s="68">
        <v>1</v>
      </c>
      <c r="U13" s="67">
        <f>LARGE(S$12:S$15,T13)</f>
        <v>24.450000000000003</v>
      </c>
      <c r="V13" s="67"/>
      <c r="W13" s="68"/>
    </row>
    <row r="14" spans="1:23" ht="33" customHeight="1">
      <c r="A14" s="41">
        <v>67</v>
      </c>
      <c r="B14" s="201" t="s">
        <v>58</v>
      </c>
      <c r="C14" s="207" t="s">
        <v>23</v>
      </c>
      <c r="D14" s="250">
        <v>41030</v>
      </c>
      <c r="E14" s="271">
        <v>11.5</v>
      </c>
      <c r="F14" s="272">
        <f t="shared" si="0"/>
        <v>4</v>
      </c>
      <c r="G14" s="273">
        <v>10.7</v>
      </c>
      <c r="H14" s="272">
        <f t="shared" si="1"/>
        <v>8</v>
      </c>
      <c r="I14" s="273">
        <f t="shared" si="2"/>
        <v>22.2</v>
      </c>
      <c r="J14" s="274">
        <f t="shared" si="3"/>
        <v>9</v>
      </c>
      <c r="K14" s="258"/>
      <c r="L14" s="261"/>
      <c r="M14" s="262"/>
      <c r="N14" s="261"/>
      <c r="O14" s="262"/>
      <c r="P14" s="261"/>
      <c r="Q14" s="262"/>
      <c r="R14" s="242"/>
      <c r="S14" s="67">
        <f>I14</f>
        <v>22.2</v>
      </c>
      <c r="T14" s="68">
        <v>2</v>
      </c>
      <c r="U14" s="67">
        <f>LARGE(S$12:S$15,T14)</f>
        <v>23.299999999999997</v>
      </c>
      <c r="V14" s="67"/>
      <c r="W14" s="68"/>
    </row>
    <row r="15" spans="1:23" ht="33" customHeight="1">
      <c r="A15" s="41">
        <v>68</v>
      </c>
      <c r="B15" s="201" t="s">
        <v>93</v>
      </c>
      <c r="C15" s="207" t="s">
        <v>23</v>
      </c>
      <c r="D15" s="250">
        <v>41122</v>
      </c>
      <c r="E15" s="271">
        <v>11.95</v>
      </c>
      <c r="F15" s="272">
        <f t="shared" si="0"/>
        <v>1</v>
      </c>
      <c r="G15" s="273">
        <v>11.35</v>
      </c>
      <c r="H15" s="272">
        <f t="shared" si="1"/>
        <v>7</v>
      </c>
      <c r="I15" s="273">
        <f>E15+G15</f>
        <v>23.299999999999997</v>
      </c>
      <c r="J15" s="274">
        <f t="shared" si="3"/>
        <v>4</v>
      </c>
      <c r="K15" s="258"/>
      <c r="L15" s="261"/>
      <c r="M15" s="262"/>
      <c r="N15" s="261"/>
      <c r="O15" s="262"/>
      <c r="P15" s="261"/>
      <c r="Q15" s="262"/>
      <c r="R15" s="242"/>
      <c r="S15" s="67">
        <f>I15</f>
        <v>23.299999999999997</v>
      </c>
      <c r="T15" s="68">
        <v>3</v>
      </c>
      <c r="U15" s="67">
        <f>LARGE(S$12:S$15,T15)</f>
        <v>22.2</v>
      </c>
      <c r="V15" s="67">
        <f>SUM(U13:U15)</f>
        <v>69.95</v>
      </c>
      <c r="W15" s="68">
        <f>RANK(V15,V$7:V$28)</f>
        <v>3</v>
      </c>
    </row>
    <row r="16" spans="1:23" ht="33" customHeight="1">
      <c r="A16" s="41">
        <v>69</v>
      </c>
      <c r="B16" s="235" t="s">
        <v>181</v>
      </c>
      <c r="C16" s="236" t="s">
        <v>139</v>
      </c>
      <c r="D16" s="252">
        <v>41275</v>
      </c>
      <c r="E16" s="263"/>
      <c r="F16" s="264"/>
      <c r="G16" s="263"/>
      <c r="H16" s="264"/>
      <c r="I16" s="263"/>
      <c r="J16" s="264"/>
      <c r="K16" s="258"/>
      <c r="L16" s="279">
        <v>11.45</v>
      </c>
      <c r="M16" s="280">
        <f t="shared" si="4"/>
        <v>6</v>
      </c>
      <c r="N16" s="281">
        <v>12.4</v>
      </c>
      <c r="O16" s="280">
        <f t="shared" si="6"/>
        <v>3</v>
      </c>
      <c r="P16" s="281">
        <f>L16+N16</f>
        <v>23.85</v>
      </c>
      <c r="Q16" s="282">
        <f t="shared" si="5"/>
        <v>2</v>
      </c>
      <c r="R16" s="242"/>
      <c r="S16" s="67">
        <f>P16</f>
        <v>23.85</v>
      </c>
      <c r="T16" s="68"/>
      <c r="U16" s="67"/>
      <c r="V16" s="67"/>
      <c r="W16" s="68"/>
    </row>
    <row r="17" spans="1:23" ht="33" customHeight="1">
      <c r="A17" s="41">
        <v>70</v>
      </c>
      <c r="B17" s="157" t="s">
        <v>140</v>
      </c>
      <c r="C17" s="125" t="s">
        <v>139</v>
      </c>
      <c r="D17" s="253">
        <v>41306</v>
      </c>
      <c r="E17" s="263"/>
      <c r="F17" s="264"/>
      <c r="G17" s="263"/>
      <c r="H17" s="264"/>
      <c r="I17" s="263"/>
      <c r="J17" s="264"/>
      <c r="K17" s="258"/>
      <c r="L17" s="275">
        <v>10.75</v>
      </c>
      <c r="M17" s="276">
        <f t="shared" si="4"/>
        <v>11</v>
      </c>
      <c r="N17" s="277">
        <v>12.75</v>
      </c>
      <c r="O17" s="276">
        <f t="shared" si="6"/>
        <v>1</v>
      </c>
      <c r="P17" s="277">
        <f>L17+N17</f>
        <v>23.5</v>
      </c>
      <c r="Q17" s="278">
        <f t="shared" si="5"/>
        <v>3</v>
      </c>
      <c r="R17" s="242"/>
      <c r="S17" s="67">
        <f>P17</f>
        <v>23.5</v>
      </c>
      <c r="T17" s="232" t="s">
        <v>141</v>
      </c>
      <c r="U17" s="232"/>
      <c r="V17" s="232"/>
      <c r="W17" s="65" t="s">
        <v>3</v>
      </c>
    </row>
    <row r="18" spans="1:23" ht="33" customHeight="1">
      <c r="A18" s="41">
        <v>71</v>
      </c>
      <c r="B18" s="157" t="s">
        <v>182</v>
      </c>
      <c r="C18" s="125" t="s">
        <v>139</v>
      </c>
      <c r="D18" s="254">
        <v>41122</v>
      </c>
      <c r="E18" s="279">
        <v>10.7</v>
      </c>
      <c r="F18" s="280">
        <f t="shared" si="0"/>
        <v>8</v>
      </c>
      <c r="G18" s="281">
        <v>12.4</v>
      </c>
      <c r="H18" s="280">
        <f t="shared" si="1"/>
        <v>3</v>
      </c>
      <c r="I18" s="281">
        <f>E18+G18</f>
        <v>23.1</v>
      </c>
      <c r="J18" s="282">
        <f t="shared" si="3"/>
        <v>5</v>
      </c>
      <c r="K18" s="258"/>
      <c r="L18" s="263"/>
      <c r="M18" s="264"/>
      <c r="N18" s="263"/>
      <c r="O18" s="264"/>
      <c r="P18" s="263"/>
      <c r="Q18" s="264"/>
      <c r="R18" s="242"/>
      <c r="S18" s="67">
        <f>I18</f>
        <v>23.1</v>
      </c>
      <c r="T18" s="68">
        <v>1</v>
      </c>
      <c r="U18" s="67">
        <f>LARGE(S$19:S$22,T18)</f>
        <v>24.7</v>
      </c>
      <c r="V18" s="67"/>
      <c r="W18" s="68"/>
    </row>
    <row r="19" spans="1:23" ht="33" customHeight="1">
      <c r="A19" s="41">
        <v>72</v>
      </c>
      <c r="B19" s="203" t="s">
        <v>173</v>
      </c>
      <c r="C19" s="208" t="s">
        <v>71</v>
      </c>
      <c r="D19" s="255">
        <v>41122</v>
      </c>
      <c r="E19" s="283">
        <v>11.8</v>
      </c>
      <c r="F19" s="284">
        <f t="shared" si="0"/>
        <v>2</v>
      </c>
      <c r="G19" s="285">
        <v>10.6</v>
      </c>
      <c r="H19" s="284">
        <f t="shared" si="1"/>
        <v>9</v>
      </c>
      <c r="I19" s="285">
        <f>E19+G19</f>
        <v>22.4</v>
      </c>
      <c r="J19" s="286">
        <f t="shared" si="3"/>
        <v>8</v>
      </c>
      <c r="K19" s="258"/>
      <c r="L19" s="265"/>
      <c r="M19" s="266"/>
      <c r="N19" s="265"/>
      <c r="O19" s="266"/>
      <c r="P19" s="265"/>
      <c r="Q19" s="266"/>
      <c r="R19" s="242"/>
      <c r="S19" s="67">
        <f>I19</f>
        <v>22.4</v>
      </c>
      <c r="T19" s="68">
        <v>2</v>
      </c>
      <c r="U19" s="67">
        <f>LARGE(S$19:S$22,T19)</f>
        <v>22.4</v>
      </c>
      <c r="V19" s="67"/>
      <c r="W19" s="68"/>
    </row>
    <row r="20" spans="1:23" ht="33" customHeight="1">
      <c r="A20" s="41">
        <v>73</v>
      </c>
      <c r="B20" s="203" t="s">
        <v>176</v>
      </c>
      <c r="C20" s="208" t="s">
        <v>71</v>
      </c>
      <c r="D20" s="256">
        <v>41579</v>
      </c>
      <c r="E20" s="265"/>
      <c r="F20" s="266"/>
      <c r="G20" s="265"/>
      <c r="H20" s="266"/>
      <c r="I20" s="265"/>
      <c r="J20" s="266"/>
      <c r="K20" s="258"/>
      <c r="L20" s="283">
        <v>11.6</v>
      </c>
      <c r="M20" s="284">
        <f t="shared" si="4"/>
        <v>5</v>
      </c>
      <c r="N20" s="285">
        <v>10.1</v>
      </c>
      <c r="O20" s="284">
        <f t="shared" si="6"/>
        <v>10</v>
      </c>
      <c r="P20" s="285">
        <f aca="true" t="shared" si="7" ref="P20:P25">L20+N20</f>
        <v>21.7</v>
      </c>
      <c r="Q20" s="286">
        <f t="shared" si="5"/>
        <v>10</v>
      </c>
      <c r="R20" s="242"/>
      <c r="S20" s="67">
        <f aca="true" t="shared" si="8" ref="S20:S26">P20</f>
        <v>21.7</v>
      </c>
      <c r="T20" s="68">
        <v>3</v>
      </c>
      <c r="U20" s="67">
        <f>LARGE(S$19:S$22,T20)</f>
        <v>22.35</v>
      </c>
      <c r="V20" s="67"/>
      <c r="W20" s="68" t="e">
        <f>RANK(V20,V$7:V$39)</f>
        <v>#N/A</v>
      </c>
    </row>
    <row r="21" spans="1:23" ht="33" customHeight="1">
      <c r="A21" s="41">
        <v>74</v>
      </c>
      <c r="B21" s="203" t="s">
        <v>179</v>
      </c>
      <c r="C21" s="208" t="s">
        <v>71</v>
      </c>
      <c r="D21" s="256">
        <v>41395</v>
      </c>
      <c r="E21" s="265"/>
      <c r="F21" s="266"/>
      <c r="G21" s="265"/>
      <c r="H21" s="266"/>
      <c r="I21" s="265"/>
      <c r="J21" s="266"/>
      <c r="K21" s="258"/>
      <c r="L21" s="283">
        <v>11.1</v>
      </c>
      <c r="M21" s="284">
        <f t="shared" si="4"/>
        <v>8</v>
      </c>
      <c r="N21" s="285">
        <v>11.25</v>
      </c>
      <c r="O21" s="284">
        <f t="shared" si="6"/>
        <v>6</v>
      </c>
      <c r="P21" s="285">
        <f t="shared" si="7"/>
        <v>22.35</v>
      </c>
      <c r="Q21" s="286">
        <f t="shared" si="5"/>
        <v>8</v>
      </c>
      <c r="R21" s="242"/>
      <c r="S21" s="67">
        <f t="shared" si="8"/>
        <v>22.35</v>
      </c>
      <c r="T21" s="124"/>
      <c r="U21" s="124"/>
      <c r="V21" s="124"/>
      <c r="W21" s="65"/>
    </row>
    <row r="22" spans="1:23" ht="33" customHeight="1">
      <c r="A22" s="41">
        <v>75</v>
      </c>
      <c r="B22" s="203" t="s">
        <v>180</v>
      </c>
      <c r="C22" s="208" t="s">
        <v>71</v>
      </c>
      <c r="D22" s="256">
        <v>41365</v>
      </c>
      <c r="E22" s="265"/>
      <c r="F22" s="266"/>
      <c r="G22" s="265"/>
      <c r="H22" s="266"/>
      <c r="I22" s="265"/>
      <c r="J22" s="266"/>
      <c r="K22" s="258"/>
      <c r="L22" s="283">
        <v>12</v>
      </c>
      <c r="M22" s="284">
        <f t="shared" si="4"/>
        <v>2</v>
      </c>
      <c r="N22" s="285">
        <v>12.7</v>
      </c>
      <c r="O22" s="284">
        <f t="shared" si="6"/>
        <v>2</v>
      </c>
      <c r="P22" s="285">
        <f t="shared" si="7"/>
        <v>24.7</v>
      </c>
      <c r="Q22" s="286">
        <f t="shared" si="5"/>
        <v>1</v>
      </c>
      <c r="R22" s="242"/>
      <c r="S22" s="67">
        <f t="shared" si="8"/>
        <v>24.7</v>
      </c>
      <c r="T22" s="232" t="s">
        <v>142</v>
      </c>
      <c r="U22" s="232"/>
      <c r="V22" s="232"/>
      <c r="W22" s="65" t="s">
        <v>3</v>
      </c>
    </row>
    <row r="23" spans="1:23" ht="33" customHeight="1">
      <c r="A23" s="41">
        <v>76</v>
      </c>
      <c r="B23" s="203" t="s">
        <v>177</v>
      </c>
      <c r="C23" s="208" t="s">
        <v>71</v>
      </c>
      <c r="D23" s="256">
        <v>41334</v>
      </c>
      <c r="E23" s="265"/>
      <c r="F23" s="266"/>
      <c r="G23" s="265"/>
      <c r="H23" s="266"/>
      <c r="I23" s="265"/>
      <c r="J23" s="266"/>
      <c r="K23" s="258"/>
      <c r="L23" s="283">
        <v>11.35</v>
      </c>
      <c r="M23" s="284">
        <f t="shared" si="4"/>
        <v>7</v>
      </c>
      <c r="N23" s="285">
        <v>8.8</v>
      </c>
      <c r="O23" s="284">
        <f t="shared" si="6"/>
        <v>11</v>
      </c>
      <c r="P23" s="285">
        <f t="shared" si="7"/>
        <v>20.15</v>
      </c>
      <c r="Q23" s="286">
        <f t="shared" si="5"/>
        <v>11</v>
      </c>
      <c r="R23" s="242"/>
      <c r="S23" s="67">
        <f t="shared" si="8"/>
        <v>20.15</v>
      </c>
      <c r="T23" s="68">
        <v>1</v>
      </c>
      <c r="U23" s="67">
        <f>LARGE(S$23:S$26,T23)</f>
        <v>23.4</v>
      </c>
      <c r="V23" s="67"/>
      <c r="W23" s="68"/>
    </row>
    <row r="24" spans="1:23" ht="33" customHeight="1">
      <c r="A24" s="41">
        <v>77</v>
      </c>
      <c r="B24" s="203" t="s">
        <v>178</v>
      </c>
      <c r="C24" s="208" t="s">
        <v>71</v>
      </c>
      <c r="D24" s="256">
        <v>41275</v>
      </c>
      <c r="E24" s="265"/>
      <c r="F24" s="266"/>
      <c r="G24" s="265"/>
      <c r="H24" s="266"/>
      <c r="I24" s="265"/>
      <c r="J24" s="266"/>
      <c r="K24" s="258"/>
      <c r="L24" s="283">
        <v>11.75</v>
      </c>
      <c r="M24" s="284">
        <f t="shared" si="4"/>
        <v>4</v>
      </c>
      <c r="N24" s="285">
        <v>11.65</v>
      </c>
      <c r="O24" s="284">
        <f t="shared" si="6"/>
        <v>5</v>
      </c>
      <c r="P24" s="285">
        <f t="shared" si="7"/>
        <v>23.4</v>
      </c>
      <c r="Q24" s="286">
        <f t="shared" si="5"/>
        <v>4</v>
      </c>
      <c r="R24" s="242"/>
      <c r="S24" s="67">
        <f t="shared" si="8"/>
        <v>23.4</v>
      </c>
      <c r="T24" s="68">
        <v>2</v>
      </c>
      <c r="U24" s="67">
        <f>LARGE(S$23:S$26,T24)</f>
        <v>22.9</v>
      </c>
      <c r="V24" s="67"/>
      <c r="W24" s="68"/>
    </row>
    <row r="25" spans="1:23" ht="33" customHeight="1">
      <c r="A25" s="41">
        <v>78</v>
      </c>
      <c r="B25" s="203" t="s">
        <v>174</v>
      </c>
      <c r="C25" s="208" t="s">
        <v>71</v>
      </c>
      <c r="D25" s="256">
        <v>41365</v>
      </c>
      <c r="E25" s="265"/>
      <c r="F25" s="266"/>
      <c r="G25" s="265"/>
      <c r="H25" s="266"/>
      <c r="I25" s="265"/>
      <c r="J25" s="266"/>
      <c r="K25" s="258"/>
      <c r="L25" s="283">
        <v>12.1</v>
      </c>
      <c r="M25" s="284">
        <f t="shared" si="4"/>
        <v>1</v>
      </c>
      <c r="N25" s="285">
        <v>10.8</v>
      </c>
      <c r="O25" s="284">
        <f t="shared" si="6"/>
        <v>8</v>
      </c>
      <c r="P25" s="285">
        <f t="shared" si="7"/>
        <v>22.9</v>
      </c>
      <c r="Q25" s="286">
        <f t="shared" si="5"/>
        <v>6</v>
      </c>
      <c r="R25" s="242"/>
      <c r="S25" s="67">
        <f t="shared" si="8"/>
        <v>22.9</v>
      </c>
      <c r="T25" s="68">
        <v>3</v>
      </c>
      <c r="U25" s="67">
        <f>LARGE(S$23:S$26,T25)</f>
        <v>22.450000000000003</v>
      </c>
      <c r="V25" s="67">
        <f>SUM(U23:U28)</f>
        <v>92.6</v>
      </c>
      <c r="W25" s="68">
        <f>RANK(V25,V$7:V$29)</f>
        <v>1</v>
      </c>
    </row>
    <row r="26" spans="1:19" ht="33" customHeight="1">
      <c r="A26" s="41">
        <v>79</v>
      </c>
      <c r="B26" s="203" t="s">
        <v>175</v>
      </c>
      <c r="C26" s="208" t="s">
        <v>71</v>
      </c>
      <c r="D26" s="256">
        <v>41548</v>
      </c>
      <c r="E26" s="265"/>
      <c r="F26" s="266"/>
      <c r="G26" s="265"/>
      <c r="H26" s="266"/>
      <c r="I26" s="265"/>
      <c r="J26" s="266"/>
      <c r="K26" s="258"/>
      <c r="L26" s="283">
        <v>11.8</v>
      </c>
      <c r="M26" s="284">
        <f t="shared" si="4"/>
        <v>3</v>
      </c>
      <c r="N26" s="285">
        <v>10.65</v>
      </c>
      <c r="O26" s="284">
        <f t="shared" si="6"/>
        <v>9</v>
      </c>
      <c r="P26" s="285">
        <f>L26+N26</f>
        <v>22.450000000000003</v>
      </c>
      <c r="Q26" s="286">
        <f t="shared" si="5"/>
        <v>7</v>
      </c>
      <c r="R26" s="242"/>
      <c r="S26" s="67">
        <f t="shared" si="8"/>
        <v>22.450000000000003</v>
      </c>
    </row>
    <row r="27" spans="1:24" ht="33" customHeight="1">
      <c r="A27" s="37"/>
      <c r="B27" s="243"/>
      <c r="C27" s="244"/>
      <c r="D27" s="244"/>
      <c r="E27" s="245"/>
      <c r="F27" s="246"/>
      <c r="G27" s="245"/>
      <c r="H27" s="246"/>
      <c r="I27" s="245"/>
      <c r="J27" s="246"/>
      <c r="K27" s="242"/>
      <c r="L27" s="242"/>
      <c r="M27" s="242"/>
      <c r="N27" s="242"/>
      <c r="O27" s="242"/>
      <c r="P27" s="242"/>
      <c r="Q27" s="242"/>
      <c r="R27" s="242"/>
      <c r="S27" s="242"/>
      <c r="T27" s="238" t="s">
        <v>139</v>
      </c>
      <c r="U27" s="237"/>
      <c r="V27" s="237"/>
      <c r="W27" s="65" t="s">
        <v>3</v>
      </c>
      <c r="X27" s="18"/>
    </row>
    <row r="28" spans="1:24" ht="33" customHeight="1">
      <c r="A28" s="58"/>
      <c r="C28" s="62"/>
      <c r="D28" s="257"/>
      <c r="E28" s="67"/>
      <c r="F28" s="68"/>
      <c r="G28" s="67"/>
      <c r="H28" s="68"/>
      <c r="I28" s="67"/>
      <c r="J28" s="68"/>
      <c r="K28" s="58"/>
      <c r="L28" s="58"/>
      <c r="M28" s="58"/>
      <c r="N28" s="58"/>
      <c r="O28" s="58"/>
      <c r="P28" s="58"/>
      <c r="Q28" s="58"/>
      <c r="R28" s="58"/>
      <c r="S28" s="58"/>
      <c r="T28" s="68">
        <v>1</v>
      </c>
      <c r="U28" s="67">
        <f>LARGE(S$16:S$18,T28)</f>
        <v>23.85</v>
      </c>
      <c r="V28" s="67"/>
      <c r="W28" s="68"/>
      <c r="X28" s="18"/>
    </row>
    <row r="29" spans="1:24" ht="24.75" customHeight="1">
      <c r="A29" s="21"/>
      <c r="B29" s="22" t="s">
        <v>190</v>
      </c>
      <c r="C29" s="23"/>
      <c r="D29" s="23"/>
      <c r="E29" s="6"/>
      <c r="F29" s="9"/>
      <c r="G29" s="6"/>
      <c r="H29" s="9"/>
      <c r="I29" s="6"/>
      <c r="J29" s="9"/>
      <c r="K29" s="18"/>
      <c r="L29" s="18"/>
      <c r="M29" s="18"/>
      <c r="N29" s="18"/>
      <c r="O29" s="18"/>
      <c r="P29" s="18"/>
      <c r="Q29" s="18"/>
      <c r="R29" s="18"/>
      <c r="S29" s="18"/>
      <c r="T29" s="68">
        <v>2</v>
      </c>
      <c r="U29" s="67">
        <f>LARGE(S$16:S$18,T29)</f>
        <v>23.5</v>
      </c>
      <c r="V29" s="67"/>
      <c r="W29" s="68"/>
      <c r="X29" s="18"/>
    </row>
    <row r="30" spans="1:24" ht="24.75" customHeight="1">
      <c r="A30" s="21"/>
      <c r="C30" s="23"/>
      <c r="D30" s="23"/>
      <c r="E30" s="6"/>
      <c r="F30" s="9"/>
      <c r="G30" s="6"/>
      <c r="H30" s="9"/>
      <c r="I30" s="6"/>
      <c r="J30" s="9"/>
      <c r="K30" s="18"/>
      <c r="L30" s="18"/>
      <c r="M30" s="18"/>
      <c r="N30" s="18"/>
      <c r="O30" s="18"/>
      <c r="P30" s="18"/>
      <c r="Q30" s="18"/>
      <c r="R30" s="18"/>
      <c r="S30" s="18"/>
      <c r="T30" s="68">
        <v>3</v>
      </c>
      <c r="U30" s="67">
        <f>LARGE(S$16:S$18,T30)</f>
        <v>23.1</v>
      </c>
      <c r="V30" s="67">
        <f>SUM(U28:U30)</f>
        <v>70.45</v>
      </c>
      <c r="W30" s="68" t="e">
        <f>RANK(V30,V$7:V$29)</f>
        <v>#N/A</v>
      </c>
      <c r="X30" s="18"/>
    </row>
    <row r="31" spans="1:24" ht="24.75" customHeight="1">
      <c r="A31" s="21"/>
      <c r="B31" s="22"/>
      <c r="C31" s="23"/>
      <c r="D31" s="23"/>
      <c r="E31" s="6"/>
      <c r="F31" s="9"/>
      <c r="G31" s="6"/>
      <c r="H31" s="9"/>
      <c r="I31" s="6"/>
      <c r="J31" s="9"/>
      <c r="K31" s="18"/>
      <c r="L31" s="18"/>
      <c r="M31" s="18"/>
      <c r="N31" s="18"/>
      <c r="O31" s="18"/>
      <c r="P31" s="18"/>
      <c r="Q31" s="18"/>
      <c r="R31" s="18"/>
      <c r="S31" s="18"/>
      <c r="T31" s="9"/>
      <c r="U31" s="6"/>
      <c r="V31" s="6"/>
      <c r="W31" s="9"/>
      <c r="X31" s="18"/>
    </row>
    <row r="32" spans="1:24" ht="24.75" customHeight="1">
      <c r="A32" s="21"/>
      <c r="B32" s="22"/>
      <c r="C32" s="23"/>
      <c r="D32" s="23"/>
      <c r="E32" s="6"/>
      <c r="F32" s="9"/>
      <c r="G32" s="6"/>
      <c r="H32" s="9"/>
      <c r="I32" s="6"/>
      <c r="J32" s="9"/>
      <c r="K32" s="18"/>
      <c r="L32" s="18"/>
      <c r="M32" s="18"/>
      <c r="N32" s="18"/>
      <c r="O32" s="18"/>
      <c r="P32" s="18"/>
      <c r="Q32" s="18"/>
      <c r="R32" s="18"/>
      <c r="S32" s="18"/>
      <c r="T32" s="9"/>
      <c r="U32" s="6"/>
      <c r="V32" s="6"/>
      <c r="W32" s="9"/>
      <c r="X32" s="18"/>
    </row>
    <row r="33" spans="1:24" ht="27" customHeight="1">
      <c r="A33" s="296"/>
      <c r="B33" s="296"/>
      <c r="C33" s="24"/>
      <c r="D33" s="24"/>
      <c r="E33" s="18"/>
      <c r="F33" s="25"/>
      <c r="G33" s="6"/>
      <c r="H33" s="9"/>
      <c r="I33" s="6"/>
      <c r="J33" s="9"/>
      <c r="K33" s="18"/>
      <c r="L33" s="18"/>
      <c r="M33" s="18"/>
      <c r="N33" s="18"/>
      <c r="O33" s="18"/>
      <c r="P33" s="18"/>
      <c r="Q33" s="18"/>
      <c r="R33" s="18"/>
      <c r="S33" s="18"/>
      <c r="T33" s="19"/>
      <c r="U33" s="18"/>
      <c r="V33" s="18"/>
      <c r="W33" s="18"/>
      <c r="X33" s="18"/>
    </row>
    <row r="34" spans="1:24" ht="24.75" customHeight="1">
      <c r="A34" s="21"/>
      <c r="B34" s="22"/>
      <c r="C34" s="23"/>
      <c r="D34" s="23"/>
      <c r="E34" s="6"/>
      <c r="F34" s="9"/>
      <c r="G34" s="6"/>
      <c r="H34" s="9"/>
      <c r="I34" s="6"/>
      <c r="J34" s="9"/>
      <c r="K34" s="18"/>
      <c r="L34" s="18"/>
      <c r="M34" s="18"/>
      <c r="N34" s="18"/>
      <c r="O34" s="18"/>
      <c r="P34" s="18"/>
      <c r="Q34" s="18"/>
      <c r="R34" s="18"/>
      <c r="S34" s="18"/>
      <c r="T34" s="9"/>
      <c r="U34" s="6"/>
      <c r="V34" s="6"/>
      <c r="W34" s="9"/>
      <c r="X34" s="18"/>
    </row>
    <row r="35" spans="1:24" ht="24.75" customHeight="1">
      <c r="A35" s="21"/>
      <c r="B35" s="22"/>
      <c r="C35" s="23"/>
      <c r="D35" s="23"/>
      <c r="E35" s="6"/>
      <c r="F35" s="9"/>
      <c r="G35" s="6"/>
      <c r="H35" s="9"/>
      <c r="I35" s="6"/>
      <c r="J35" s="9"/>
      <c r="K35" s="18"/>
      <c r="L35" s="18"/>
      <c r="M35" s="18"/>
      <c r="N35" s="18"/>
      <c r="O35" s="18"/>
      <c r="P35" s="18"/>
      <c r="Q35" s="18"/>
      <c r="R35" s="18"/>
      <c r="S35" s="18"/>
      <c r="T35" s="9"/>
      <c r="U35" s="6"/>
      <c r="V35" s="6"/>
      <c r="W35" s="9"/>
      <c r="X35" s="18"/>
    </row>
    <row r="36" spans="1:24" ht="24.75" customHeight="1">
      <c r="A36" s="21"/>
      <c r="B36" s="22"/>
      <c r="C36" s="23"/>
      <c r="D36" s="23"/>
      <c r="E36" s="6"/>
      <c r="F36" s="9"/>
      <c r="G36" s="6"/>
      <c r="H36" s="9"/>
      <c r="I36" s="6"/>
      <c r="J36" s="9"/>
      <c r="K36" s="18"/>
      <c r="L36" s="18"/>
      <c r="M36" s="18"/>
      <c r="N36" s="18"/>
      <c r="O36" s="18"/>
      <c r="P36" s="18"/>
      <c r="Q36" s="18"/>
      <c r="R36" s="18"/>
      <c r="S36" s="18"/>
      <c r="T36" s="9"/>
      <c r="U36" s="6"/>
      <c r="V36" s="6"/>
      <c r="W36" s="9"/>
      <c r="X36" s="18"/>
    </row>
    <row r="37" spans="1:24" ht="24.75" customHeight="1">
      <c r="A37" s="21"/>
      <c r="B37" s="22"/>
      <c r="C37" s="23"/>
      <c r="D37" s="23"/>
      <c r="E37" s="6"/>
      <c r="F37" s="9"/>
      <c r="G37" s="6"/>
      <c r="H37" s="9"/>
      <c r="I37" s="6"/>
      <c r="J37" s="9"/>
      <c r="K37" s="18"/>
      <c r="L37" s="18"/>
      <c r="M37" s="18"/>
      <c r="N37" s="18"/>
      <c r="O37" s="18"/>
      <c r="P37" s="18"/>
      <c r="Q37" s="18"/>
      <c r="R37" s="18"/>
      <c r="S37" s="18"/>
      <c r="T37" s="9"/>
      <c r="U37" s="6"/>
      <c r="V37" s="6"/>
      <c r="W37" s="9"/>
      <c r="X37" s="18"/>
    </row>
    <row r="38" spans="1:24" ht="24.75" customHeight="1">
      <c r="A38" s="21"/>
      <c r="B38" s="22"/>
      <c r="C38" s="23"/>
      <c r="D38" s="23"/>
      <c r="E38" s="6"/>
      <c r="F38" s="9"/>
      <c r="G38" s="6"/>
      <c r="H38" s="9"/>
      <c r="I38" s="6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9"/>
      <c r="U38" s="6"/>
      <c r="V38" s="6"/>
      <c r="W38" s="9"/>
      <c r="X38" s="18"/>
    </row>
    <row r="39" spans="1:24" ht="24.75" customHeight="1">
      <c r="A39" s="21"/>
      <c r="B39" s="22"/>
      <c r="C39" s="23"/>
      <c r="D39" s="23"/>
      <c r="E39" s="6"/>
      <c r="F39" s="9"/>
      <c r="G39" s="6"/>
      <c r="H39" s="9"/>
      <c r="I39" s="6"/>
      <c r="J39" s="9"/>
      <c r="K39" s="18"/>
      <c r="L39" s="18"/>
      <c r="M39" s="18"/>
      <c r="N39" s="18"/>
      <c r="O39" s="18"/>
      <c r="P39" s="18"/>
      <c r="Q39" s="18"/>
      <c r="R39" s="18"/>
      <c r="S39" s="18"/>
      <c r="T39" s="9"/>
      <c r="U39" s="6"/>
      <c r="V39" s="6"/>
      <c r="W39" s="9"/>
      <c r="X39" s="18"/>
    </row>
    <row r="40" spans="1:24" ht="24.75" customHeight="1">
      <c r="A40" s="21"/>
      <c r="B40" s="22"/>
      <c r="C40" s="23"/>
      <c r="D40" s="23"/>
      <c r="E40" s="6"/>
      <c r="F40" s="9"/>
      <c r="G40" s="6"/>
      <c r="H40" s="9"/>
      <c r="I40" s="6"/>
      <c r="J40" s="9"/>
      <c r="K40" s="18"/>
      <c r="L40" s="18"/>
      <c r="M40" s="18"/>
      <c r="N40" s="18"/>
      <c r="O40" s="18"/>
      <c r="P40" s="18"/>
      <c r="Q40" s="18"/>
      <c r="R40" s="18"/>
      <c r="S40" s="18"/>
      <c r="T40" s="9"/>
      <c r="U40" s="6"/>
      <c r="V40" s="6"/>
      <c r="W40" s="9"/>
      <c r="X40" s="18"/>
    </row>
    <row r="41" spans="1:24" ht="24.75" customHeight="1">
      <c r="A41" s="21"/>
      <c r="B41" s="22"/>
      <c r="C41" s="23"/>
      <c r="D41" s="23"/>
      <c r="E41" s="6"/>
      <c r="F41" s="9"/>
      <c r="G41" s="6"/>
      <c r="H41" s="9"/>
      <c r="I41" s="6"/>
      <c r="J41" s="9"/>
      <c r="K41" s="18"/>
      <c r="L41" s="18"/>
      <c r="M41" s="18"/>
      <c r="N41" s="18"/>
      <c r="O41" s="18"/>
      <c r="P41" s="18"/>
      <c r="Q41" s="18"/>
      <c r="R41" s="18"/>
      <c r="S41" s="18"/>
      <c r="T41" s="9"/>
      <c r="U41" s="6"/>
      <c r="V41" s="6"/>
      <c r="W41" s="9"/>
      <c r="X41" s="18"/>
    </row>
    <row r="42" spans="1:24" ht="24.75" customHeight="1">
      <c r="A42" s="21"/>
      <c r="B42" s="22"/>
      <c r="C42" s="23"/>
      <c r="D42" s="23"/>
      <c r="E42" s="6"/>
      <c r="F42" s="9"/>
      <c r="G42" s="6"/>
      <c r="H42" s="9"/>
      <c r="I42" s="6"/>
      <c r="J42" s="9"/>
      <c r="K42" s="18"/>
      <c r="L42" s="18"/>
      <c r="M42" s="18"/>
      <c r="N42" s="18"/>
      <c r="O42" s="18"/>
      <c r="P42" s="18"/>
      <c r="Q42" s="18"/>
      <c r="R42" s="18"/>
      <c r="S42" s="18"/>
      <c r="T42" s="9"/>
      <c r="U42" s="6"/>
      <c r="V42" s="6"/>
      <c r="W42" s="9"/>
      <c r="X42" s="18"/>
    </row>
    <row r="43" spans="1:24" ht="24.75" customHeight="1">
      <c r="A43" s="21"/>
      <c r="B43" s="22"/>
      <c r="C43" s="23"/>
      <c r="D43" s="23"/>
      <c r="E43" s="6"/>
      <c r="F43" s="9"/>
      <c r="G43" s="6"/>
      <c r="H43" s="9"/>
      <c r="I43" s="6"/>
      <c r="J43" s="9"/>
      <c r="K43" s="18"/>
      <c r="L43" s="18"/>
      <c r="M43" s="18"/>
      <c r="N43" s="18"/>
      <c r="O43" s="18"/>
      <c r="P43" s="18"/>
      <c r="Q43" s="18"/>
      <c r="R43" s="18"/>
      <c r="S43" s="18"/>
      <c r="T43" s="9"/>
      <c r="U43" s="6"/>
      <c r="V43" s="6"/>
      <c r="W43" s="9"/>
      <c r="X43" s="18"/>
    </row>
    <row r="44" spans="1:24" ht="24.75" customHeight="1">
      <c r="A44" s="21"/>
      <c r="B44" s="22"/>
      <c r="C44" s="23"/>
      <c r="D44" s="23"/>
      <c r="E44" s="6"/>
      <c r="F44" s="9"/>
      <c r="G44" s="6"/>
      <c r="H44" s="9"/>
      <c r="I44" s="6"/>
      <c r="J44" s="9"/>
      <c r="K44" s="18"/>
      <c r="L44" s="18"/>
      <c r="M44" s="18"/>
      <c r="N44" s="18"/>
      <c r="O44" s="18"/>
      <c r="P44" s="18"/>
      <c r="Q44" s="18"/>
      <c r="R44" s="18"/>
      <c r="S44" s="18"/>
      <c r="T44" s="9"/>
      <c r="U44" s="6"/>
      <c r="V44" s="6"/>
      <c r="W44" s="9"/>
      <c r="X44" s="18"/>
    </row>
    <row r="45" spans="1:24" ht="24.75" customHeight="1">
      <c r="A45" s="21"/>
      <c r="B45" s="22"/>
      <c r="C45" s="23"/>
      <c r="D45" s="23"/>
      <c r="E45" s="6"/>
      <c r="F45" s="9"/>
      <c r="G45" s="6"/>
      <c r="H45" s="9"/>
      <c r="I45" s="6"/>
      <c r="J45" s="9"/>
      <c r="K45" s="18"/>
      <c r="L45" s="18"/>
      <c r="M45" s="18"/>
      <c r="N45" s="18"/>
      <c r="O45" s="18"/>
      <c r="P45" s="18"/>
      <c r="Q45" s="18"/>
      <c r="R45" s="18"/>
      <c r="S45" s="18"/>
      <c r="T45" s="9"/>
      <c r="U45" s="6"/>
      <c r="V45" s="6"/>
      <c r="W45" s="9"/>
      <c r="X45" s="18"/>
    </row>
    <row r="46" spans="1:24" ht="24.75" customHeight="1">
      <c r="A46" s="21"/>
      <c r="B46" s="22"/>
      <c r="C46" s="23"/>
      <c r="D46" s="23"/>
      <c r="E46" s="6"/>
      <c r="F46" s="9"/>
      <c r="G46" s="6"/>
      <c r="H46" s="9"/>
      <c r="I46" s="6"/>
      <c r="J46" s="9"/>
      <c r="K46" s="18"/>
      <c r="L46" s="18"/>
      <c r="M46" s="18"/>
      <c r="N46" s="18"/>
      <c r="O46" s="18"/>
      <c r="P46" s="18"/>
      <c r="Q46" s="18"/>
      <c r="R46" s="18"/>
      <c r="S46" s="18"/>
      <c r="T46" s="9"/>
      <c r="U46" s="6"/>
      <c r="V46" s="6"/>
      <c r="W46" s="9"/>
      <c r="X46" s="18"/>
    </row>
    <row r="47" spans="1:24" ht="24.75" customHeight="1">
      <c r="A47" s="21"/>
      <c r="B47" s="22"/>
      <c r="C47" s="23"/>
      <c r="D47" s="23"/>
      <c r="E47" s="6"/>
      <c r="F47" s="9"/>
      <c r="G47" s="6"/>
      <c r="H47" s="9"/>
      <c r="I47" s="6"/>
      <c r="J47" s="9"/>
      <c r="K47" s="18"/>
      <c r="L47" s="18"/>
      <c r="M47" s="18"/>
      <c r="N47" s="18"/>
      <c r="O47" s="18"/>
      <c r="P47" s="18"/>
      <c r="Q47" s="18"/>
      <c r="R47" s="18"/>
      <c r="S47" s="18"/>
      <c r="T47" s="9"/>
      <c r="U47" s="6"/>
      <c r="V47" s="6"/>
      <c r="W47" s="9"/>
      <c r="X47" s="18"/>
    </row>
    <row r="48" spans="1:24" ht="24.75" customHeight="1">
      <c r="A48" s="21"/>
      <c r="B48" s="22"/>
      <c r="C48" s="23"/>
      <c r="D48" s="23"/>
      <c r="E48" s="6"/>
      <c r="F48" s="9"/>
      <c r="G48" s="6"/>
      <c r="H48" s="9"/>
      <c r="I48" s="6"/>
      <c r="J48" s="9"/>
      <c r="K48" s="18"/>
      <c r="L48" s="18"/>
      <c r="M48" s="18"/>
      <c r="N48" s="18"/>
      <c r="O48" s="18"/>
      <c r="P48" s="18"/>
      <c r="Q48" s="18"/>
      <c r="R48" s="18"/>
      <c r="S48" s="18"/>
      <c r="T48" s="9"/>
      <c r="U48" s="6"/>
      <c r="V48" s="6"/>
      <c r="W48" s="9"/>
      <c r="X48" s="18"/>
    </row>
    <row r="49" ht="14.25">
      <c r="E49" s="6"/>
    </row>
    <row r="50" ht="14.25">
      <c r="E50" s="6"/>
    </row>
  </sheetData>
  <sheetProtection/>
  <mergeCells count="8">
    <mergeCell ref="A33:B33"/>
    <mergeCell ref="A1:W1"/>
    <mergeCell ref="A2:W2"/>
    <mergeCell ref="A4:W4"/>
    <mergeCell ref="T6:V6"/>
    <mergeCell ref="A6:B6"/>
    <mergeCell ref="T7:V7"/>
    <mergeCell ref="T12:V12"/>
  </mergeCells>
  <conditionalFormatting sqref="F7:F26">
    <cfRule type="expression" priority="21" dxfId="2" stopIfTrue="1">
      <formula>RANK(E7,E$7:E$26)=1</formula>
    </cfRule>
    <cfRule type="expression" priority="24" dxfId="1" stopIfTrue="1">
      <formula>RANK(E7,E$7:E$26)=2</formula>
    </cfRule>
    <cfRule type="expression" priority="27" dxfId="0" stopIfTrue="1">
      <formula>RANK(E7,E$7:E$26)=3</formula>
    </cfRule>
    <cfRule type="expression" priority="30" dxfId="177" stopIfTrue="1">
      <formula>RANK(E7,E$7:E$26)=4</formula>
    </cfRule>
    <cfRule type="expression" priority="33" dxfId="178" stopIfTrue="1">
      <formula>RANK(E7,E$7:E$26)=5</formula>
    </cfRule>
    <cfRule type="expression" priority="37" dxfId="193" stopIfTrue="1">
      <formula>RANK(E7,E$7:E$26)=6</formula>
    </cfRule>
  </conditionalFormatting>
  <conditionalFormatting sqref="H7:H26">
    <cfRule type="expression" priority="20" dxfId="2" stopIfTrue="1">
      <formula>RANK(G7,G$7:G$26)=1</formula>
    </cfRule>
    <cfRule type="expression" priority="23" dxfId="1" stopIfTrue="1">
      <formula>RANK(G7,G$7:G$26)=2</formula>
    </cfRule>
    <cfRule type="expression" priority="26" dxfId="0" stopIfTrue="1">
      <formula>RANK(G7,G$7:G$26)=3</formula>
    </cfRule>
    <cfRule type="expression" priority="29" dxfId="177" stopIfTrue="1">
      <formula>RANK(G7,G$7:G$26)=4</formula>
    </cfRule>
    <cfRule type="expression" priority="32" dxfId="178" stopIfTrue="1">
      <formula>RANK(G7,G$7:G$26)=5</formula>
    </cfRule>
    <cfRule type="expression" priority="36" dxfId="193" stopIfTrue="1">
      <formula>RANK(G7,G$7:G$26)=6</formula>
    </cfRule>
  </conditionalFormatting>
  <conditionalFormatting sqref="J7:J26">
    <cfRule type="expression" priority="19" dxfId="2" stopIfTrue="1">
      <formula>RANK(I7,I$7:I$26)=1</formula>
    </cfRule>
    <cfRule type="expression" priority="22" dxfId="1" stopIfTrue="1">
      <formula>RANK(I7,I$7:I$26)=2</formula>
    </cfRule>
    <cfRule type="expression" priority="25" dxfId="0" stopIfTrue="1">
      <formula>RANK(I7,I$7:I$26)=3</formula>
    </cfRule>
    <cfRule type="expression" priority="28" dxfId="177" stopIfTrue="1">
      <formula>RANK(I7,I$7:I$26)=4</formula>
    </cfRule>
    <cfRule type="expression" priority="31" dxfId="178" stopIfTrue="1">
      <formula>RANK(I7,I$7:I$26)=5</formula>
    </cfRule>
    <cfRule type="expression" priority="35" dxfId="193" stopIfTrue="1">
      <formula>RANK(I7,I$7:I$26)=6</formula>
    </cfRule>
  </conditionalFormatting>
  <conditionalFormatting sqref="M7:M26">
    <cfRule type="expression" priority="3" dxfId="2" stopIfTrue="1">
      <formula>RANK(L7,L$7:L$26)=1</formula>
    </cfRule>
    <cfRule type="expression" priority="6" dxfId="1" stopIfTrue="1">
      <formula>RANK(L7,L$7:L$26)=2</formula>
    </cfRule>
    <cfRule type="expression" priority="9" dxfId="0" stopIfTrue="1">
      <formula>RANK(L7,L$7:L$26)=3</formula>
    </cfRule>
    <cfRule type="expression" priority="12" dxfId="177" stopIfTrue="1">
      <formula>RANK(L7,L$7:L$26)=4</formula>
    </cfRule>
    <cfRule type="expression" priority="15" dxfId="178" stopIfTrue="1">
      <formula>RANK(L7,L$7:L$26)=5</formula>
    </cfRule>
    <cfRule type="expression" priority="18" dxfId="193" stopIfTrue="1">
      <formula>RANK(L7,L$7:L$26)=6</formula>
    </cfRule>
  </conditionalFormatting>
  <conditionalFormatting sqref="O7:O26">
    <cfRule type="expression" priority="2" dxfId="2" stopIfTrue="1">
      <formula>RANK(N7,N$7:N$26)=1</formula>
    </cfRule>
    <cfRule type="expression" priority="5" dxfId="1" stopIfTrue="1">
      <formula>RANK(N7,N$7:N$26)=2</formula>
    </cfRule>
    <cfRule type="expression" priority="8" dxfId="0" stopIfTrue="1">
      <formula>RANK(N7,N$7:N$26)=3</formula>
    </cfRule>
    <cfRule type="expression" priority="11" dxfId="177" stopIfTrue="1">
      <formula>RANK(N7,N$7:N$26)=4</formula>
    </cfRule>
    <cfRule type="expression" priority="14" dxfId="178" stopIfTrue="1">
      <formula>RANK(N7,N$7:N$26)=5</formula>
    </cfRule>
    <cfRule type="expression" priority="17" dxfId="193" stopIfTrue="1">
      <formula>RANK(N7,N$7:N$26)=6</formula>
    </cfRule>
  </conditionalFormatting>
  <conditionalFormatting sqref="Q7:Q26">
    <cfRule type="expression" priority="1" dxfId="2" stopIfTrue="1">
      <formula>RANK(P7,P$7:P$26)=1</formula>
    </cfRule>
    <cfRule type="expression" priority="4" dxfId="1" stopIfTrue="1">
      <formula>RANK(P7,P$7:P$26)=2</formula>
    </cfRule>
    <cfRule type="expression" priority="7" dxfId="0" stopIfTrue="1">
      <formula>RANK(P7,P$7:P$26)=3</formula>
    </cfRule>
    <cfRule type="expression" priority="10" dxfId="177" stopIfTrue="1">
      <formula>RANK(P7,P$7:P$26)=4</formula>
    </cfRule>
    <cfRule type="expression" priority="13" dxfId="178" stopIfTrue="1">
      <formula>RANK(P7,P$7:P$26)=5</formula>
    </cfRule>
    <cfRule type="expression" priority="16" dxfId="193" stopIfTrue="1">
      <formula>RANK(P7,P$7:P$26)=6</formula>
    </cfRule>
  </conditionalFormatting>
  <printOptions horizontalCentered="1"/>
  <pageMargins left="0.11811023622047245" right="0.11811023622047245" top="0.31496062992125984" bottom="0.07874015748031496" header="0.31496062992125984" footer="0.31496062992125984"/>
  <pageSetup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70" zoomScaleNormal="70" zoomScalePageLayoutView="0" workbookViewId="0" topLeftCell="A5">
      <selection activeCell="Q15" sqref="Q15"/>
    </sheetView>
  </sheetViews>
  <sheetFormatPr defaultColWidth="8.8515625" defaultRowHeight="15"/>
  <cols>
    <col min="1" max="1" width="4.421875" style="1" customWidth="1"/>
    <col min="2" max="2" width="26.00390625" style="0" customWidth="1"/>
    <col min="3" max="3" width="17.00390625" style="1" bestFit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">
      <c r="A1" s="297" t="str">
        <f>'U8 Inter'!A1:N1</f>
        <v>General Gymnastics - Floor and Vault Competition</v>
      </c>
      <c r="B1" s="297"/>
      <c r="C1" s="297"/>
      <c r="D1" s="297"/>
      <c r="E1" s="297"/>
      <c r="F1" s="297"/>
      <c r="G1" s="297"/>
      <c r="H1" s="297"/>
      <c r="I1" s="297"/>
      <c r="J1" s="298"/>
      <c r="K1" s="298"/>
      <c r="L1" s="298"/>
      <c r="M1" s="298"/>
      <c r="N1" s="298"/>
    </row>
    <row r="2" spans="1:14" ht="21">
      <c r="A2" s="299" t="s">
        <v>13</v>
      </c>
      <c r="B2" s="299"/>
      <c r="C2" s="299"/>
      <c r="D2" s="299"/>
      <c r="E2" s="299"/>
      <c r="F2" s="299"/>
      <c r="G2" s="299"/>
      <c r="H2" s="299"/>
      <c r="I2" s="299"/>
      <c r="J2" s="300"/>
      <c r="K2" s="300"/>
      <c r="L2" s="300"/>
      <c r="M2" s="300"/>
      <c r="N2" s="300"/>
    </row>
    <row r="3" ht="9.75" customHeight="1">
      <c r="A3" s="2"/>
    </row>
    <row r="4" spans="1:14" ht="14.25">
      <c r="A4" s="301" t="str">
        <f>'U8 Inter'!A4:N4</f>
        <v>NLGA - Sunday 16th October 2022</v>
      </c>
      <c r="B4" s="301"/>
      <c r="C4" s="301"/>
      <c r="D4" s="301"/>
      <c r="E4" s="301"/>
      <c r="F4" s="301"/>
      <c r="G4" s="301"/>
      <c r="H4" s="301"/>
      <c r="I4" s="298"/>
      <c r="J4" s="298"/>
      <c r="K4" s="298"/>
      <c r="L4" s="298"/>
      <c r="M4" s="298"/>
      <c r="N4" s="298"/>
    </row>
    <row r="5" spans="1:14" ht="12.75" customHeight="1">
      <c r="A5" s="241" t="s">
        <v>188</v>
      </c>
      <c r="B5" s="41"/>
      <c r="C5" s="41"/>
      <c r="D5" s="41"/>
      <c r="E5" s="56"/>
      <c r="F5" s="41"/>
      <c r="G5" s="41"/>
      <c r="H5" s="41"/>
      <c r="I5" s="41"/>
      <c r="J5" s="57"/>
      <c r="K5" s="315"/>
      <c r="L5" s="315"/>
      <c r="M5" s="315"/>
      <c r="N5" s="41"/>
    </row>
    <row r="6" spans="1:14" ht="33" customHeight="1">
      <c r="A6" s="41"/>
      <c r="B6" s="79" t="s">
        <v>82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288" t="s">
        <v>5</v>
      </c>
      <c r="L6" s="288"/>
      <c r="M6" s="288"/>
      <c r="N6" s="58"/>
    </row>
    <row r="7" spans="1:14" ht="33" customHeight="1">
      <c r="A7" s="41">
        <v>80</v>
      </c>
      <c r="B7" s="162" t="s">
        <v>43</v>
      </c>
      <c r="C7" s="163" t="s">
        <v>116</v>
      </c>
      <c r="D7" s="81">
        <v>11.25</v>
      </c>
      <c r="E7" s="82">
        <f aca="true" t="shared" si="0" ref="E7:E17">RANK(D7,D$7:D$17)</f>
        <v>10</v>
      </c>
      <c r="F7" s="81">
        <v>12</v>
      </c>
      <c r="G7" s="82">
        <f aca="true" t="shared" si="1" ref="G7:G17">RANK(F7,F$7:F$17)</f>
        <v>7</v>
      </c>
      <c r="H7" s="81">
        <f aca="true" t="shared" si="2" ref="H7:H17">D7+F7</f>
        <v>23.25</v>
      </c>
      <c r="I7" s="82">
        <f aca="true" t="shared" si="3" ref="I7:I17">RANK(H7,H$7:H$17)</f>
        <v>11</v>
      </c>
      <c r="J7" s="57"/>
      <c r="K7" s="307" t="s">
        <v>71</v>
      </c>
      <c r="L7" s="307"/>
      <c r="M7" s="307"/>
      <c r="N7" s="65" t="s">
        <v>3</v>
      </c>
    </row>
    <row r="8" spans="1:14" ht="33" customHeight="1">
      <c r="A8" s="41">
        <v>81</v>
      </c>
      <c r="B8" s="162" t="s">
        <v>46</v>
      </c>
      <c r="C8" s="163" t="s">
        <v>23</v>
      </c>
      <c r="D8" s="81">
        <v>11.4</v>
      </c>
      <c r="E8" s="82">
        <f t="shared" si="0"/>
        <v>9</v>
      </c>
      <c r="F8" s="81">
        <v>12.9</v>
      </c>
      <c r="G8" s="82">
        <f t="shared" si="1"/>
        <v>2</v>
      </c>
      <c r="H8" s="81">
        <f t="shared" si="2"/>
        <v>24.3</v>
      </c>
      <c r="I8" s="82">
        <f t="shared" si="3"/>
        <v>5</v>
      </c>
      <c r="J8" s="57"/>
      <c r="K8" s="68">
        <v>1</v>
      </c>
      <c r="L8" s="67">
        <f>LARGE(H$11:H$14,K8)</f>
        <v>24.65</v>
      </c>
      <c r="M8" s="67"/>
      <c r="N8" s="68"/>
    </row>
    <row r="9" spans="1:14" ht="33" customHeight="1">
      <c r="A9" s="41">
        <v>82</v>
      </c>
      <c r="B9" s="162" t="s">
        <v>152</v>
      </c>
      <c r="C9" s="163" t="s">
        <v>139</v>
      </c>
      <c r="D9" s="81">
        <v>11.15</v>
      </c>
      <c r="E9" s="82">
        <f t="shared" si="0"/>
        <v>11</v>
      </c>
      <c r="F9" s="81">
        <v>12.35</v>
      </c>
      <c r="G9" s="82">
        <f t="shared" si="1"/>
        <v>5</v>
      </c>
      <c r="H9" s="81">
        <f t="shared" si="2"/>
        <v>23.5</v>
      </c>
      <c r="I9" s="82">
        <f t="shared" si="3"/>
        <v>9</v>
      </c>
      <c r="J9" s="57"/>
      <c r="K9" s="68">
        <v>2</v>
      </c>
      <c r="L9" s="67">
        <f>LARGE(H$11:H$14,K9)</f>
        <v>24.6</v>
      </c>
      <c r="M9" s="67"/>
      <c r="N9" s="68"/>
    </row>
    <row r="10" spans="1:14" ht="33" customHeight="1">
      <c r="A10" s="41">
        <v>83</v>
      </c>
      <c r="B10" s="162" t="s">
        <v>187</v>
      </c>
      <c r="C10" s="163" t="s">
        <v>139</v>
      </c>
      <c r="D10" s="81">
        <v>11.75</v>
      </c>
      <c r="E10" s="82">
        <f t="shared" si="0"/>
        <v>7</v>
      </c>
      <c r="F10" s="81">
        <v>12.55</v>
      </c>
      <c r="G10" s="82">
        <f t="shared" si="1"/>
        <v>4</v>
      </c>
      <c r="H10" s="81">
        <f>D10+F10</f>
        <v>24.3</v>
      </c>
      <c r="I10" s="82">
        <f t="shared" si="3"/>
        <v>5</v>
      </c>
      <c r="J10" s="57"/>
      <c r="K10" s="68">
        <v>3</v>
      </c>
      <c r="L10" s="67">
        <f>LARGE(H$11:H$14,K10)</f>
        <v>23.95</v>
      </c>
      <c r="M10" s="67">
        <f>SUM(L8:L10)</f>
        <v>73.2</v>
      </c>
      <c r="N10" s="68">
        <f>RANK(M10,M$7:M$17)</f>
        <v>1</v>
      </c>
    </row>
    <row r="11" spans="1:10" ht="33" customHeight="1">
      <c r="A11" s="41">
        <v>84</v>
      </c>
      <c r="B11" s="209" t="s">
        <v>153</v>
      </c>
      <c r="C11" s="210" t="s">
        <v>71</v>
      </c>
      <c r="D11" s="81">
        <v>12.15</v>
      </c>
      <c r="E11" s="82">
        <f t="shared" si="0"/>
        <v>5</v>
      </c>
      <c r="F11" s="81">
        <v>11.25</v>
      </c>
      <c r="G11" s="82">
        <f t="shared" si="1"/>
        <v>11</v>
      </c>
      <c r="H11" s="81">
        <f t="shared" si="2"/>
        <v>23.4</v>
      </c>
      <c r="I11" s="82">
        <f t="shared" si="3"/>
        <v>10</v>
      </c>
      <c r="J11" s="57"/>
    </row>
    <row r="12" spans="1:14" ht="33" customHeight="1">
      <c r="A12" s="41">
        <v>85</v>
      </c>
      <c r="B12" s="209" t="s">
        <v>154</v>
      </c>
      <c r="C12" s="210" t="s">
        <v>71</v>
      </c>
      <c r="D12" s="81">
        <v>12.35</v>
      </c>
      <c r="E12" s="82">
        <f t="shared" si="0"/>
        <v>4</v>
      </c>
      <c r="F12" s="81">
        <v>11.6</v>
      </c>
      <c r="G12" s="82">
        <f t="shared" si="1"/>
        <v>10</v>
      </c>
      <c r="H12" s="81">
        <f t="shared" si="2"/>
        <v>23.95</v>
      </c>
      <c r="I12" s="82">
        <f t="shared" si="3"/>
        <v>8</v>
      </c>
      <c r="J12" s="57"/>
      <c r="K12" s="148"/>
      <c r="L12" s="148"/>
      <c r="M12" s="148"/>
      <c r="N12" s="65"/>
    </row>
    <row r="13" spans="1:14" ht="33" customHeight="1">
      <c r="A13" s="41">
        <v>86</v>
      </c>
      <c r="B13" s="209" t="s">
        <v>155</v>
      </c>
      <c r="C13" s="210" t="s">
        <v>71</v>
      </c>
      <c r="D13" s="81">
        <v>12.7</v>
      </c>
      <c r="E13" s="82">
        <f t="shared" si="0"/>
        <v>1</v>
      </c>
      <c r="F13" s="81">
        <v>11.95</v>
      </c>
      <c r="G13" s="82">
        <f t="shared" si="1"/>
        <v>8</v>
      </c>
      <c r="H13" s="81">
        <f t="shared" si="2"/>
        <v>24.65</v>
      </c>
      <c r="I13" s="82">
        <f t="shared" si="3"/>
        <v>2</v>
      </c>
      <c r="J13" s="57"/>
      <c r="K13" s="148"/>
      <c r="L13" s="148"/>
      <c r="M13" s="148"/>
      <c r="N13" s="65"/>
    </row>
    <row r="14" spans="1:14" ht="33" customHeight="1">
      <c r="A14" s="41">
        <v>87</v>
      </c>
      <c r="B14" s="209" t="s">
        <v>94</v>
      </c>
      <c r="C14" s="210" t="s">
        <v>71</v>
      </c>
      <c r="D14" s="81">
        <v>12.55</v>
      </c>
      <c r="E14" s="82">
        <f t="shared" si="0"/>
        <v>2</v>
      </c>
      <c r="F14" s="81">
        <v>12.05</v>
      </c>
      <c r="G14" s="82">
        <f t="shared" si="1"/>
        <v>6</v>
      </c>
      <c r="H14" s="81">
        <f t="shared" si="2"/>
        <v>24.6</v>
      </c>
      <c r="I14" s="82">
        <f t="shared" si="3"/>
        <v>3</v>
      </c>
      <c r="J14" s="57"/>
      <c r="K14" s="148"/>
      <c r="L14" s="148"/>
      <c r="M14" s="148"/>
      <c r="N14" s="65"/>
    </row>
    <row r="15" spans="1:14" ht="33" customHeight="1">
      <c r="A15" s="41">
        <v>88</v>
      </c>
      <c r="B15" s="165" t="s">
        <v>156</v>
      </c>
      <c r="C15" s="163" t="s">
        <v>157</v>
      </c>
      <c r="D15" s="81">
        <v>12.4</v>
      </c>
      <c r="E15" s="82">
        <f t="shared" si="0"/>
        <v>3</v>
      </c>
      <c r="F15" s="81">
        <v>11.7</v>
      </c>
      <c r="G15" s="82">
        <f t="shared" si="1"/>
        <v>9</v>
      </c>
      <c r="H15" s="81">
        <f t="shared" si="2"/>
        <v>24.1</v>
      </c>
      <c r="I15" s="82">
        <f t="shared" si="3"/>
        <v>7</v>
      </c>
      <c r="J15" s="57"/>
      <c r="K15" s="148"/>
      <c r="L15" s="148"/>
      <c r="M15" s="148"/>
      <c r="N15" s="65"/>
    </row>
    <row r="16" spans="1:14" ht="33" customHeight="1">
      <c r="A16" s="41">
        <v>89</v>
      </c>
      <c r="B16" s="165" t="s">
        <v>57</v>
      </c>
      <c r="C16" s="163" t="s">
        <v>85</v>
      </c>
      <c r="D16" s="81">
        <v>11.7</v>
      </c>
      <c r="E16" s="82">
        <f t="shared" si="0"/>
        <v>8</v>
      </c>
      <c r="F16" s="81">
        <v>12.8</v>
      </c>
      <c r="G16" s="82">
        <f t="shared" si="1"/>
        <v>3</v>
      </c>
      <c r="H16" s="81">
        <f t="shared" si="2"/>
        <v>24.5</v>
      </c>
      <c r="I16" s="82">
        <f t="shared" si="3"/>
        <v>4</v>
      </c>
      <c r="J16" s="57"/>
      <c r="K16" s="148"/>
      <c r="L16" s="148"/>
      <c r="M16" s="148"/>
      <c r="N16" s="65"/>
    </row>
    <row r="17" spans="1:14" ht="31.5" customHeight="1">
      <c r="A17" s="101">
        <v>90</v>
      </c>
      <c r="B17" s="164" t="s">
        <v>56</v>
      </c>
      <c r="C17" s="163" t="s">
        <v>85</v>
      </c>
      <c r="D17" s="81">
        <v>11.9</v>
      </c>
      <c r="E17" s="82">
        <f t="shared" si="0"/>
        <v>6</v>
      </c>
      <c r="F17" s="81">
        <v>13.4</v>
      </c>
      <c r="G17" s="82">
        <f t="shared" si="1"/>
        <v>1</v>
      </c>
      <c r="H17" s="81">
        <f t="shared" si="2"/>
        <v>25.3</v>
      </c>
      <c r="I17" s="82">
        <f t="shared" si="3"/>
        <v>1</v>
      </c>
      <c r="J17" s="83"/>
      <c r="K17" s="82"/>
      <c r="L17" s="81"/>
      <c r="M17" s="81"/>
      <c r="N17" s="82"/>
    </row>
    <row r="18" spans="1:14" ht="31.5" customHeight="1">
      <c r="A18" s="37"/>
      <c r="B18" s="86"/>
      <c r="C18" s="39"/>
      <c r="D18" s="15"/>
      <c r="E18" s="14"/>
      <c r="F18" s="15"/>
      <c r="G18" s="14"/>
      <c r="H18" s="15"/>
      <c r="I18" s="14"/>
      <c r="J18" s="57"/>
      <c r="K18" s="313"/>
      <c r="L18" s="313"/>
      <c r="M18" s="313"/>
      <c r="N18" s="84"/>
    </row>
    <row r="19" spans="1:14" ht="31.5" customHeight="1">
      <c r="A19" s="112"/>
      <c r="B19" s="113"/>
      <c r="C19" s="113"/>
      <c r="D19" s="81"/>
      <c r="E19" s="82"/>
      <c r="F19" s="81"/>
      <c r="G19" s="82"/>
      <c r="H19" s="81"/>
      <c r="I19" s="82"/>
      <c r="J19" s="112"/>
      <c r="K19" s="82"/>
      <c r="L19" s="81"/>
      <c r="M19" s="81"/>
      <c r="N19" s="82"/>
    </row>
    <row r="20" spans="1:14" ht="31.5" customHeight="1">
      <c r="A20" s="112"/>
      <c r="B20" s="113"/>
      <c r="C20" s="112"/>
      <c r="D20" s="81"/>
      <c r="E20" s="82"/>
      <c r="F20" s="81"/>
      <c r="G20" s="82"/>
      <c r="H20" s="81"/>
      <c r="I20" s="82"/>
      <c r="J20" s="112"/>
      <c r="K20" s="82"/>
      <c r="L20" s="81"/>
      <c r="M20" s="81"/>
      <c r="N20" s="82"/>
    </row>
    <row r="21" spans="1:14" ht="31.5" customHeight="1">
      <c r="A21" s="112"/>
      <c r="B21" s="113"/>
      <c r="C21" s="112"/>
      <c r="D21" s="81"/>
      <c r="E21" s="82"/>
      <c r="F21" s="81"/>
      <c r="G21" s="82"/>
      <c r="H21" s="81"/>
      <c r="I21" s="82"/>
      <c r="J21" s="112"/>
      <c r="K21" s="82"/>
      <c r="L21" s="81"/>
      <c r="M21" s="81"/>
      <c r="N21" s="82"/>
    </row>
    <row r="22" spans="1:14" ht="31.5" customHeight="1">
      <c r="A22" s="112"/>
      <c r="B22" s="113"/>
      <c r="C22" s="113"/>
      <c r="D22" s="81"/>
      <c r="E22" s="82"/>
      <c r="F22" s="81"/>
      <c r="G22" s="82"/>
      <c r="H22" s="81"/>
      <c r="I22" s="82"/>
      <c r="J22" s="112"/>
      <c r="K22" s="314"/>
      <c r="L22" s="314"/>
      <c r="M22" s="314"/>
      <c r="N22" s="114"/>
    </row>
    <row r="23" spans="1:14" ht="31.5" customHeight="1">
      <c r="A23" s="112"/>
      <c r="B23" s="113"/>
      <c r="C23" s="113"/>
      <c r="D23" s="81"/>
      <c r="E23" s="82"/>
      <c r="F23" s="81"/>
      <c r="G23" s="82"/>
      <c r="H23" s="81"/>
      <c r="I23" s="82"/>
      <c r="J23" s="112"/>
      <c r="K23" s="82"/>
      <c r="L23" s="81"/>
      <c r="M23" s="81"/>
      <c r="N23" s="82"/>
    </row>
    <row r="24" spans="1:14" ht="31.5" customHeight="1">
      <c r="A24" s="112"/>
      <c r="B24" s="113"/>
      <c r="C24" s="113"/>
      <c r="D24" s="81"/>
      <c r="E24" s="82"/>
      <c r="F24" s="81"/>
      <c r="G24" s="82"/>
      <c r="H24" s="81"/>
      <c r="I24" s="82"/>
      <c r="J24" s="112"/>
      <c r="K24" s="82"/>
      <c r="L24" s="81"/>
      <c r="M24" s="81"/>
      <c r="N24" s="82"/>
    </row>
    <row r="25" spans="1:14" ht="31.5" customHeight="1">
      <c r="A25" s="112"/>
      <c r="B25" s="112"/>
      <c r="C25" s="112"/>
      <c r="D25" s="112"/>
      <c r="E25" s="82"/>
      <c r="F25" s="112"/>
      <c r="G25" s="112"/>
      <c r="H25" s="112"/>
      <c r="I25" s="112"/>
      <c r="J25" s="112"/>
      <c r="K25" s="82"/>
      <c r="L25" s="81"/>
      <c r="M25" s="81"/>
      <c r="N25" s="82"/>
    </row>
    <row r="26" spans="1:14" ht="18">
      <c r="A26" s="58"/>
      <c r="B26" s="58"/>
      <c r="C26" s="58"/>
      <c r="D26" s="58"/>
      <c r="E26" s="68"/>
      <c r="F26" s="58"/>
      <c r="G26" s="58"/>
      <c r="H26" s="58"/>
      <c r="I26" s="58"/>
      <c r="J26" s="58"/>
      <c r="K26" s="19"/>
      <c r="L26" s="18"/>
      <c r="M26" s="18"/>
      <c r="N26" s="18"/>
    </row>
    <row r="27" spans="1:10" ht="18">
      <c r="A27" s="41"/>
      <c r="B27" s="41"/>
      <c r="C27" s="41"/>
      <c r="D27" s="41"/>
      <c r="E27" s="56"/>
      <c r="F27" s="41"/>
      <c r="G27" s="41"/>
      <c r="H27" s="41"/>
      <c r="I27" s="41"/>
      <c r="J27" s="41"/>
    </row>
    <row r="28" spans="1:10" ht="18">
      <c r="A28" s="41"/>
      <c r="B28" s="41"/>
      <c r="C28" s="41"/>
      <c r="D28" s="41"/>
      <c r="E28" s="56"/>
      <c r="F28" s="41"/>
      <c r="G28" s="41"/>
      <c r="H28" s="41"/>
      <c r="I28" s="41"/>
      <c r="J28" s="41"/>
    </row>
  </sheetData>
  <sheetProtection/>
  <mergeCells count="8">
    <mergeCell ref="K18:M18"/>
    <mergeCell ref="K22:M22"/>
    <mergeCell ref="A1:N1"/>
    <mergeCell ref="A2:N2"/>
    <mergeCell ref="A4:N4"/>
    <mergeCell ref="K5:M5"/>
    <mergeCell ref="K6:M6"/>
    <mergeCell ref="K7:M7"/>
  </mergeCells>
  <conditionalFormatting sqref="E7:E17">
    <cfRule type="expression" priority="3" dxfId="2" stopIfTrue="1">
      <formula>RANK(D7,D$7:D$17)=1</formula>
    </cfRule>
    <cfRule type="expression" priority="6" dxfId="1" stopIfTrue="1">
      <formula>RANK(D7,D$7:D$17)=2</formula>
    </cfRule>
    <cfRule type="expression" priority="9" dxfId="0" stopIfTrue="1">
      <formula>RANK(D7,D$7:D$17)=3</formula>
    </cfRule>
    <cfRule type="expression" priority="78" dxfId="177" stopIfTrue="1">
      <formula>RANK(D7,D$7:D$17)=4</formula>
    </cfRule>
    <cfRule type="expression" priority="81" dxfId="178" stopIfTrue="1">
      <formula>RANK(D7,D$7:D$17)=5</formula>
    </cfRule>
    <cfRule type="expression" priority="84" dxfId="193" stopIfTrue="1">
      <formula>RANK(D7,D$7:D$17)=6</formula>
    </cfRule>
  </conditionalFormatting>
  <conditionalFormatting sqref="G8">
    <cfRule type="expression" priority="70" dxfId="2" stopIfTrue="1">
      <formula>RANK(F8,F$7:F$17)=1</formula>
    </cfRule>
    <cfRule type="expression" priority="71" dxfId="1" stopIfTrue="1">
      <formula>RANK(F8,F$7:F$17)=2</formula>
    </cfRule>
    <cfRule type="expression" priority="72" dxfId="0" stopIfTrue="1">
      <formula>RANK(F8,F$7:F$17)=3</formula>
    </cfRule>
  </conditionalFormatting>
  <conditionalFormatting sqref="G9">
    <cfRule type="expression" priority="67" dxfId="2" stopIfTrue="1">
      <formula>RANK(F9,F$7:F$17)=1</formula>
    </cfRule>
    <cfRule type="expression" priority="68" dxfId="1" stopIfTrue="1">
      <formula>RANK(F9,F$7:F$17)=2</formula>
    </cfRule>
    <cfRule type="expression" priority="69" dxfId="0" stopIfTrue="1">
      <formula>RANK(F9,F$7:F$17)=3</formula>
    </cfRule>
  </conditionalFormatting>
  <conditionalFormatting sqref="G10">
    <cfRule type="expression" priority="64" dxfId="2" stopIfTrue="1">
      <formula>RANK(F10,F$7:F$17)=1</formula>
    </cfRule>
    <cfRule type="expression" priority="65" dxfId="1" stopIfTrue="1">
      <formula>RANK(F10,F$7:F$17)=2</formula>
    </cfRule>
    <cfRule type="expression" priority="66" dxfId="0" stopIfTrue="1">
      <formula>RANK(F10,F$7:F$17)=3</formula>
    </cfRule>
  </conditionalFormatting>
  <conditionalFormatting sqref="G11">
    <cfRule type="expression" priority="61" dxfId="2" stopIfTrue="1">
      <formula>RANK(F11,F$7:F$17)=1</formula>
    </cfRule>
    <cfRule type="expression" priority="62" dxfId="1" stopIfTrue="1">
      <formula>RANK(F11,F$7:F$17)=2</formula>
    </cfRule>
    <cfRule type="expression" priority="63" dxfId="0" stopIfTrue="1">
      <formula>RANK(F11,F$7:F$17)=3</formula>
    </cfRule>
  </conditionalFormatting>
  <conditionalFormatting sqref="G12">
    <cfRule type="expression" priority="58" dxfId="2" stopIfTrue="1">
      <formula>RANK(F12,F$7:F$17)=1</formula>
    </cfRule>
    <cfRule type="expression" priority="59" dxfId="1" stopIfTrue="1">
      <formula>RANK(F12,F$7:F$17)=2</formula>
    </cfRule>
    <cfRule type="expression" priority="60" dxfId="0" stopIfTrue="1">
      <formula>RANK(F12,F$7:F$17)=3</formula>
    </cfRule>
  </conditionalFormatting>
  <conditionalFormatting sqref="G13">
    <cfRule type="expression" priority="55" dxfId="2" stopIfTrue="1">
      <formula>RANK(F13,F$7:F$17)=1</formula>
    </cfRule>
    <cfRule type="expression" priority="56" dxfId="1" stopIfTrue="1">
      <formula>RANK(F13,F$7:F$17)=2</formula>
    </cfRule>
    <cfRule type="expression" priority="57" dxfId="0" stopIfTrue="1">
      <formula>RANK(F13,F$7:F$17)=3</formula>
    </cfRule>
  </conditionalFormatting>
  <conditionalFormatting sqref="G14">
    <cfRule type="expression" priority="52" dxfId="2" stopIfTrue="1">
      <formula>RANK(F14,F$7:F$17)=1</formula>
    </cfRule>
    <cfRule type="expression" priority="53" dxfId="1" stopIfTrue="1">
      <formula>RANK(F14,F$7:F$17)=2</formula>
    </cfRule>
    <cfRule type="expression" priority="54" dxfId="0" stopIfTrue="1">
      <formula>RANK(F14,F$7:F$17)=3</formula>
    </cfRule>
  </conditionalFormatting>
  <conditionalFormatting sqref="G15">
    <cfRule type="expression" priority="49" dxfId="2" stopIfTrue="1">
      <formula>RANK(F15,F$7:F$17)=1</formula>
    </cfRule>
    <cfRule type="expression" priority="50" dxfId="1" stopIfTrue="1">
      <formula>RANK(F15,F$7:F$17)=2</formula>
    </cfRule>
    <cfRule type="expression" priority="51" dxfId="0" stopIfTrue="1">
      <formula>RANK(F15,F$7:F$17)=3</formula>
    </cfRule>
  </conditionalFormatting>
  <conditionalFormatting sqref="G16">
    <cfRule type="expression" priority="46" dxfId="2" stopIfTrue="1">
      <formula>RANK(F16,F$7:F$17)=1</formula>
    </cfRule>
    <cfRule type="expression" priority="47" dxfId="1" stopIfTrue="1">
      <formula>RANK(F16,F$7:F$17)=2</formula>
    </cfRule>
    <cfRule type="expression" priority="48" dxfId="0" stopIfTrue="1">
      <formula>RANK(F16,F$7:F$17)=3</formula>
    </cfRule>
  </conditionalFormatting>
  <conditionalFormatting sqref="G17">
    <cfRule type="expression" priority="43" dxfId="2" stopIfTrue="1">
      <formula>RANK(F17,F$7:F$17)=1</formula>
    </cfRule>
    <cfRule type="expression" priority="44" dxfId="1" stopIfTrue="1">
      <formula>RANK(F17,F$7:F$17)=2</formula>
    </cfRule>
    <cfRule type="expression" priority="45" dxfId="0" stopIfTrue="1">
      <formula>RANK(F17,F$7:F$17)=3</formula>
    </cfRule>
  </conditionalFormatting>
  <conditionalFormatting sqref="I8">
    <cfRule type="expression" priority="37" dxfId="2" stopIfTrue="1">
      <formula>RANK(H8,H$7:H$17)=1</formula>
    </cfRule>
    <cfRule type="expression" priority="38" dxfId="1" stopIfTrue="1">
      <formula>RANK(H8,H$7:H$17)=2</formula>
    </cfRule>
    <cfRule type="expression" priority="39" dxfId="0" stopIfTrue="1">
      <formula>RANK(H8,H$7:H$17)=3</formula>
    </cfRule>
  </conditionalFormatting>
  <conditionalFormatting sqref="I9">
    <cfRule type="expression" priority="34" dxfId="2" stopIfTrue="1">
      <formula>RANK(H9,H$7:H$17)=1</formula>
    </cfRule>
    <cfRule type="expression" priority="35" dxfId="1" stopIfTrue="1">
      <formula>RANK(H9,H$7:H$17)=2</formula>
    </cfRule>
    <cfRule type="expression" priority="36" dxfId="0" stopIfTrue="1">
      <formula>RANK(H9,H$7:H$17)=3</formula>
    </cfRule>
  </conditionalFormatting>
  <conditionalFormatting sqref="I10">
    <cfRule type="expression" priority="31" dxfId="2" stopIfTrue="1">
      <formula>RANK(H10,H$7:H$17)=1</formula>
    </cfRule>
    <cfRule type="expression" priority="32" dxfId="1" stopIfTrue="1">
      <formula>RANK(H10,H$7:H$17)=2</formula>
    </cfRule>
    <cfRule type="expression" priority="33" dxfId="0" stopIfTrue="1">
      <formula>RANK(H10,H$7:H$17)=3</formula>
    </cfRule>
  </conditionalFormatting>
  <conditionalFormatting sqref="I11">
    <cfRule type="expression" priority="28" dxfId="2" stopIfTrue="1">
      <formula>RANK(H11,H$7:H$17)=1</formula>
    </cfRule>
    <cfRule type="expression" priority="29" dxfId="1" stopIfTrue="1">
      <formula>RANK(H11,H$7:H$17)=2</formula>
    </cfRule>
    <cfRule type="expression" priority="30" dxfId="0" stopIfTrue="1">
      <formula>RANK(H11,H$7:H$17)=3</formula>
    </cfRule>
  </conditionalFormatting>
  <conditionalFormatting sqref="I12">
    <cfRule type="expression" priority="25" dxfId="2" stopIfTrue="1">
      <formula>RANK(H12,H$7:H$17)=1</formula>
    </cfRule>
    <cfRule type="expression" priority="26" dxfId="1" stopIfTrue="1">
      <formula>RANK(H12,H$7:H$17)=2</formula>
    </cfRule>
    <cfRule type="expression" priority="27" dxfId="0" stopIfTrue="1">
      <formula>RANK(H12,H$7:H$17)=3</formula>
    </cfRule>
  </conditionalFormatting>
  <conditionalFormatting sqref="I13">
    <cfRule type="expression" priority="22" dxfId="2" stopIfTrue="1">
      <formula>RANK(H13,H$7:H$17)=1</formula>
    </cfRule>
    <cfRule type="expression" priority="23" dxfId="1" stopIfTrue="1">
      <formula>RANK(H13,H$7:H$17)=2</formula>
    </cfRule>
    <cfRule type="expression" priority="24" dxfId="0" stopIfTrue="1">
      <formula>RANK(H13,H$7:H$17)=3</formula>
    </cfRule>
  </conditionalFormatting>
  <conditionalFormatting sqref="I14">
    <cfRule type="expression" priority="19" dxfId="2" stopIfTrue="1">
      <formula>RANK(H14,H$7:H$17)=1</formula>
    </cfRule>
    <cfRule type="expression" priority="20" dxfId="1" stopIfTrue="1">
      <formula>RANK(H14,H$7:H$17)=2</formula>
    </cfRule>
    <cfRule type="expression" priority="21" dxfId="0" stopIfTrue="1">
      <formula>RANK(H14,H$7:H$17)=3</formula>
    </cfRule>
  </conditionalFormatting>
  <conditionalFormatting sqref="I15">
    <cfRule type="expression" priority="16" dxfId="2" stopIfTrue="1">
      <formula>RANK(H15,H$7:H$17)=1</formula>
    </cfRule>
    <cfRule type="expression" priority="17" dxfId="1" stopIfTrue="1">
      <formula>RANK(H15,H$7:H$17)=2</formula>
    </cfRule>
    <cfRule type="expression" priority="18" dxfId="0" stopIfTrue="1">
      <formula>RANK(H15,H$7:H$17)=3</formula>
    </cfRule>
  </conditionalFormatting>
  <conditionalFormatting sqref="I16">
    <cfRule type="expression" priority="13" dxfId="2" stopIfTrue="1">
      <formula>RANK(H16,H$7:H$17)=1</formula>
    </cfRule>
    <cfRule type="expression" priority="14" dxfId="1" stopIfTrue="1">
      <formula>RANK(H16,H$7:H$17)=2</formula>
    </cfRule>
    <cfRule type="expression" priority="15" dxfId="0" stopIfTrue="1">
      <formula>RANK(H16,H$7:H$17)=3</formula>
    </cfRule>
  </conditionalFormatting>
  <conditionalFormatting sqref="I17">
    <cfRule type="expression" priority="10" dxfId="2" stopIfTrue="1">
      <formula>RANK(H17,H$7:H$17)=1</formula>
    </cfRule>
    <cfRule type="expression" priority="11" dxfId="1" stopIfTrue="1">
      <formula>RANK(H17,H$7:H$17)=2</formula>
    </cfRule>
    <cfRule type="expression" priority="12" dxfId="0" stopIfTrue="1">
      <formula>RANK(H17,H$7:H$17)=3</formula>
    </cfRule>
  </conditionalFormatting>
  <conditionalFormatting sqref="G7:G17">
    <cfRule type="expression" priority="2" dxfId="2" stopIfTrue="1">
      <formula>RANK(F7,F$7:F$17)=1</formula>
    </cfRule>
    <cfRule type="expression" priority="5" dxfId="1" stopIfTrue="1">
      <formula>RANK(F7,F$7:F$17)=2</formula>
    </cfRule>
    <cfRule type="expression" priority="8" dxfId="0" stopIfTrue="1">
      <formula>RANK(F7,F$7:F$17)=3</formula>
    </cfRule>
    <cfRule type="expression" priority="73" dxfId="177" stopIfTrue="1">
      <formula>RANK(F7,F$7:F$17)=4</formula>
    </cfRule>
    <cfRule type="expression" priority="74" dxfId="178" stopIfTrue="1">
      <formula>RANK(F7,F$7:F$17)=5</formula>
    </cfRule>
    <cfRule type="expression" priority="75" dxfId="193" stopIfTrue="1">
      <formula>RANK(F7,F$7:F$17)=6</formula>
    </cfRule>
  </conditionalFormatting>
  <conditionalFormatting sqref="I7:I17">
    <cfRule type="expression" priority="1" dxfId="2" stopIfTrue="1">
      <formula>RANK(H7,H$7:H$17)=1</formula>
    </cfRule>
    <cfRule type="expression" priority="4" dxfId="1" stopIfTrue="1">
      <formula>RANK(H7,H$7:H$17)=2</formula>
    </cfRule>
    <cfRule type="expression" priority="7" dxfId="0" stopIfTrue="1">
      <formula>RANK(H7,H$7:H$17)=3</formula>
    </cfRule>
    <cfRule type="expression" priority="40" dxfId="177" stopIfTrue="1">
      <formula>RANK(H7,H$7:H$17)=4</formula>
    </cfRule>
    <cfRule type="expression" priority="41" dxfId="178" stopIfTrue="1">
      <formula>RANK(H7,H$7:H$17)=5</formula>
    </cfRule>
    <cfRule type="expression" priority="42" dxfId="193" stopIfTrue="1">
      <formula>RANK(H7,H$7:H$17)=6</formula>
    </cfRule>
  </conditionalFormatting>
  <printOptions/>
  <pageMargins left="0.3937007874015748" right="0.1968503937007874" top="0.35433070866141736" bottom="0.35433070866141736" header="0.11811023622047245" footer="0.11811023622047245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.421875" style="1" customWidth="1"/>
    <col min="2" max="2" width="28.421875" style="0" customWidth="1"/>
    <col min="3" max="3" width="9.851562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1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33" customHeight="1">
      <c r="A1" s="289" t="str">
        <f>'U8 Inter'!A1:N1</f>
        <v>General Gymnastics - Floor and Vault Competition</v>
      </c>
      <c r="B1" s="289"/>
      <c r="C1" s="289"/>
      <c r="D1" s="289"/>
      <c r="E1" s="289"/>
      <c r="F1" s="289"/>
      <c r="G1" s="289"/>
      <c r="H1" s="289"/>
      <c r="I1" s="289"/>
      <c r="J1" s="290"/>
      <c r="K1" s="290"/>
      <c r="L1" s="290"/>
      <c r="M1" s="290"/>
      <c r="N1" s="290"/>
    </row>
    <row r="2" spans="1:14" ht="33" customHeight="1">
      <c r="A2" s="291" t="s">
        <v>15</v>
      </c>
      <c r="B2" s="291"/>
      <c r="C2" s="291"/>
      <c r="D2" s="291"/>
      <c r="E2" s="291"/>
      <c r="F2" s="291"/>
      <c r="G2" s="291"/>
      <c r="H2" s="291"/>
      <c r="I2" s="291"/>
      <c r="J2" s="292"/>
      <c r="K2" s="292"/>
      <c r="L2" s="292"/>
      <c r="M2" s="292"/>
      <c r="N2" s="292"/>
    </row>
    <row r="3" spans="1:14" ht="12.75" customHeight="1">
      <c r="A3" s="43"/>
      <c r="B3" s="43"/>
      <c r="C3" s="43"/>
      <c r="D3" s="43"/>
      <c r="E3" s="45"/>
      <c r="F3" s="43"/>
      <c r="G3" s="43"/>
      <c r="H3" s="43"/>
      <c r="I3" s="43"/>
      <c r="J3" s="43"/>
      <c r="K3" s="45"/>
      <c r="L3" s="43"/>
      <c r="M3" s="43"/>
      <c r="N3" s="43"/>
    </row>
    <row r="4" spans="1:14" ht="33" customHeight="1">
      <c r="A4" s="293" t="str">
        <f>'U8 Inter'!A4:N4</f>
        <v>NLGA - Sunday 16th October 2022</v>
      </c>
      <c r="B4" s="293"/>
      <c r="C4" s="293"/>
      <c r="D4" s="293"/>
      <c r="E4" s="293"/>
      <c r="F4" s="293"/>
      <c r="G4" s="293"/>
      <c r="H4" s="293"/>
      <c r="I4" s="290"/>
      <c r="J4" s="290"/>
      <c r="K4" s="290"/>
      <c r="L4" s="290"/>
      <c r="M4" s="290"/>
      <c r="N4" s="290"/>
    </row>
    <row r="5" spans="1:14" ht="11.25" customHeight="1">
      <c r="A5" s="41"/>
      <c r="B5" s="41"/>
      <c r="C5" s="41"/>
      <c r="D5" s="41"/>
      <c r="E5" s="56"/>
      <c r="F5" s="41"/>
      <c r="G5" s="41"/>
      <c r="H5" s="41"/>
      <c r="I5" s="41"/>
      <c r="J5" s="57"/>
      <c r="K5" s="56"/>
      <c r="L5" s="41"/>
      <c r="M5" s="41"/>
      <c r="N5" s="41"/>
    </row>
    <row r="6" spans="1:14" ht="33" customHeight="1">
      <c r="A6" s="41"/>
      <c r="B6" s="79" t="s">
        <v>96</v>
      </c>
      <c r="C6" s="63" t="s">
        <v>4</v>
      </c>
      <c r="D6" s="64" t="s">
        <v>0</v>
      </c>
      <c r="E6" s="65" t="s">
        <v>3</v>
      </c>
      <c r="F6" s="64" t="s">
        <v>1</v>
      </c>
      <c r="G6" s="65" t="s">
        <v>3</v>
      </c>
      <c r="H6" s="66" t="s">
        <v>2</v>
      </c>
      <c r="I6" s="65" t="s">
        <v>3</v>
      </c>
      <c r="J6" s="57"/>
      <c r="K6" s="316"/>
      <c r="L6" s="317"/>
      <c r="M6" s="317"/>
      <c r="N6" s="65"/>
    </row>
    <row r="7" spans="1:14" ht="33" customHeight="1">
      <c r="A7" s="41">
        <v>91</v>
      </c>
      <c r="B7" s="131" t="s">
        <v>98</v>
      </c>
      <c r="C7" s="132" t="s">
        <v>23</v>
      </c>
      <c r="D7" s="67">
        <v>11.2</v>
      </c>
      <c r="E7" s="68">
        <f>RANK(D7,D$7:D$7)</f>
        <v>1</v>
      </c>
      <c r="F7" s="67">
        <v>10</v>
      </c>
      <c r="G7" s="68">
        <f>RANK(F7,F$7:F$7)</f>
        <v>1</v>
      </c>
      <c r="H7" s="67">
        <f>D7+F7</f>
        <v>21.2</v>
      </c>
      <c r="I7" s="68">
        <f>RANK(H7,H$7:H$7)</f>
        <v>1</v>
      </c>
      <c r="J7" s="57"/>
      <c r="K7" s="68"/>
      <c r="L7" s="67"/>
      <c r="M7" s="67"/>
      <c r="N7" s="68"/>
    </row>
    <row r="8" spans="1:10" ht="18">
      <c r="A8" s="37"/>
      <c r="B8" s="86"/>
      <c r="C8" s="39"/>
      <c r="D8" s="15"/>
      <c r="E8" s="14"/>
      <c r="F8" s="15">
        <v>0.35</v>
      </c>
      <c r="G8" s="14"/>
      <c r="H8" s="15"/>
      <c r="I8" s="14"/>
      <c r="J8" s="57"/>
    </row>
  </sheetData>
  <sheetProtection/>
  <mergeCells count="4">
    <mergeCell ref="A1:N1"/>
    <mergeCell ref="A2:N2"/>
    <mergeCell ref="A4:N4"/>
    <mergeCell ref="K6:M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Stephenson</dc:creator>
  <cp:keywords/>
  <dc:description/>
  <cp:lastModifiedBy>Lisa Davis</cp:lastModifiedBy>
  <cp:lastPrinted>2019-09-22T16:18:28Z</cp:lastPrinted>
  <dcterms:created xsi:type="dcterms:W3CDTF">2008-03-12T11:55:08Z</dcterms:created>
  <dcterms:modified xsi:type="dcterms:W3CDTF">2022-10-17T12:45:29Z</dcterms:modified>
  <cp:category/>
  <cp:version/>
  <cp:contentType/>
  <cp:contentStatus/>
</cp:coreProperties>
</file>