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500" windowWidth="28800" windowHeight="16020" tabRatio="740" firstSheet="1" activeTab="1"/>
  </bookViews>
  <sheets>
    <sheet name="U8 Inter" sheetId="1" r:id="rId1"/>
    <sheet name="U8 Adv" sheetId="2" r:id="rId2"/>
    <sheet name="U8 Adv +" sheetId="3" r:id="rId3"/>
    <sheet name="U10 intro" sheetId="4" r:id="rId4"/>
    <sheet name="U10 Inter " sheetId="5" r:id="rId5"/>
    <sheet name="U10 Adv" sheetId="6" r:id="rId6"/>
    <sheet name="U10 Adv +" sheetId="7" r:id="rId7"/>
    <sheet name="U10 champ" sheetId="8" r:id="rId8"/>
    <sheet name="U12 Inter" sheetId="9" r:id="rId9"/>
    <sheet name="U12 Adv" sheetId="10" r:id="rId10"/>
    <sheet name="U12 Adv +" sheetId="11" r:id="rId11"/>
    <sheet name="U12 Champ" sheetId="12" r:id="rId12"/>
    <sheet name="U14 Inter" sheetId="13" r:id="rId13"/>
    <sheet name="U14 Adv" sheetId="14" r:id="rId14"/>
    <sheet name="U14 Adv +" sheetId="15" r:id="rId15"/>
    <sheet name="U14 Champ" sheetId="16" r:id="rId16"/>
    <sheet name="15+ Adv" sheetId="17" r:id="rId17"/>
    <sheet name="15+ Adv+" sheetId="18" r:id="rId18"/>
    <sheet name="15+ Champ" sheetId="19" r:id="rId19"/>
  </sheets>
  <definedNames>
    <definedName name="_xlfn._FV" hidden="1">#NAME?</definedName>
    <definedName name="_xlfn.SINGLE" hidden="1">#NAME?</definedName>
    <definedName name="_xlnm.Print_Area" localSheetId="5">'U10 Adv'!$A$1:$L$14</definedName>
    <definedName name="_xlnm.Print_Area" localSheetId="6">'U10 Adv +'!$A$1:$N$25</definedName>
    <definedName name="_xlnm.Print_Area" localSheetId="4">'U10 Inter '!$A$1:$N$42</definedName>
    <definedName name="_xlnm.Print_Area" localSheetId="3">'U10 intro'!$A$1:$N$8</definedName>
    <definedName name="_xlnm.Print_Area" localSheetId="9">'U12 Adv'!$A$1:$O$21</definedName>
    <definedName name="_xlnm.Print_Area" localSheetId="10">'U12 Adv +'!$A$1:$N$12</definedName>
    <definedName name="_xlnm.Print_Area" localSheetId="8">'U12 Inter'!$A$1:$M$19</definedName>
    <definedName name="_xlnm.Print_Area" localSheetId="13">'U14 Adv'!$A$1:$N$22</definedName>
    <definedName name="_xlnm.Print_Area" localSheetId="14">'U14 Adv +'!$A$1:$N$15</definedName>
    <definedName name="_xlnm.Print_Area" localSheetId="12">'U14 Inter'!$A$1:$N$16</definedName>
    <definedName name="_xlnm.Print_Area" localSheetId="1">'U8 Adv'!$A$1:$N$18</definedName>
    <definedName name="_xlnm.Print_Area" localSheetId="2">'U8 Adv +'!$A$1:$N$14</definedName>
    <definedName name="_xlnm.Print_Area" localSheetId="0">'U8 Inter'!$A$1:$N$30</definedName>
  </definedNames>
  <calcPr fullCalcOnLoad="1"/>
</workbook>
</file>

<file path=xl/sharedStrings.xml><?xml version="1.0" encoding="utf-8"?>
<sst xmlns="http://schemas.openxmlformats.org/spreadsheetml/2006/main" count="441" uniqueCount="162">
  <si>
    <t>Floor</t>
  </si>
  <si>
    <t>Vault</t>
  </si>
  <si>
    <t>Total</t>
  </si>
  <si>
    <t>Rank</t>
  </si>
  <si>
    <t>Club</t>
  </si>
  <si>
    <t xml:space="preserve">Team </t>
  </si>
  <si>
    <t>General Gymnastics - Floor and Vault Competition</t>
  </si>
  <si>
    <t>Under 8 - Intermediate</t>
  </si>
  <si>
    <t>Under 8 - Advanced</t>
  </si>
  <si>
    <t>Under 8 - Advanced Plus</t>
  </si>
  <si>
    <t>Under 10 - Introductory</t>
  </si>
  <si>
    <t>Under 10 - Intermediate</t>
  </si>
  <si>
    <t>Under 10 - Advanced</t>
  </si>
  <si>
    <t>Under 10 - Advanced Plus</t>
  </si>
  <si>
    <t>Under 12 - Intermediate</t>
  </si>
  <si>
    <t>Under 12 - Advanced</t>
  </si>
  <si>
    <t>Under 12 - Advanced Plus</t>
  </si>
  <si>
    <t>2012/2011</t>
  </si>
  <si>
    <t>Aireborough</t>
  </si>
  <si>
    <t>Eva Whitaker</t>
  </si>
  <si>
    <t>Laurel Barratt</t>
  </si>
  <si>
    <t>Samantha Slater</t>
  </si>
  <si>
    <t>Amber Marshall</t>
  </si>
  <si>
    <t xml:space="preserve">Aireborough </t>
  </si>
  <si>
    <t>Maddie Harris</t>
  </si>
  <si>
    <t>Emily Bowker</t>
  </si>
  <si>
    <t xml:space="preserve">Total </t>
  </si>
  <si>
    <t>Florence Hoult</t>
  </si>
  <si>
    <t>Jemima Hurley</t>
  </si>
  <si>
    <t>Isla Shann</t>
  </si>
  <si>
    <t>Sophie Bridge</t>
  </si>
  <si>
    <t xml:space="preserve">Olivia Bridge </t>
  </si>
  <si>
    <t>Aireborough GC</t>
  </si>
  <si>
    <t>2016/2015</t>
  </si>
  <si>
    <t>Olivia Polit</t>
  </si>
  <si>
    <t>2014/2013</t>
  </si>
  <si>
    <t xml:space="preserve">Mya Sadouk </t>
  </si>
  <si>
    <t>Esther Stocks</t>
  </si>
  <si>
    <t>Erin Murphy</t>
  </si>
  <si>
    <t xml:space="preserve">Mia Kosmowsky </t>
  </si>
  <si>
    <t xml:space="preserve">Lola Spencer </t>
  </si>
  <si>
    <t>6th</t>
  </si>
  <si>
    <t>Niamh Heron</t>
  </si>
  <si>
    <t>Iris Goodliffe</t>
  </si>
  <si>
    <t>Amelia Lofthouse</t>
  </si>
  <si>
    <t>Nidderdale GC</t>
  </si>
  <si>
    <t xml:space="preserve">Nidderdale </t>
  </si>
  <si>
    <t>Anwen Huggins</t>
  </si>
  <si>
    <t>Hattie Knowles</t>
  </si>
  <si>
    <t>Olicana</t>
  </si>
  <si>
    <t>Evie Sarpe</t>
  </si>
  <si>
    <t>Temple Newsam</t>
  </si>
  <si>
    <t>Maggie Lennon</t>
  </si>
  <si>
    <t>Nell Thornton</t>
  </si>
  <si>
    <t>Sophia Pearce</t>
  </si>
  <si>
    <t>Nidderdale</t>
  </si>
  <si>
    <t>Penelope Cooper</t>
  </si>
  <si>
    <t>Isabelle Senior</t>
  </si>
  <si>
    <t>Isabel Dodgson</t>
  </si>
  <si>
    <t>Fearne Spittlehouse</t>
  </si>
  <si>
    <t>Tilly Horne</t>
  </si>
  <si>
    <t>Caitlyn Carter</t>
  </si>
  <si>
    <t>Darcy Butterfield </t>
  </si>
  <si>
    <t>Pippa Sanderson</t>
  </si>
  <si>
    <t>Eleanor Huggins</t>
  </si>
  <si>
    <t>Rosie Gilhooly</t>
  </si>
  <si>
    <t>Constance Parker</t>
  </si>
  <si>
    <t xml:space="preserve">Olicana </t>
  </si>
  <si>
    <t>Sofia Walsh</t>
  </si>
  <si>
    <t>Hannah Cespedes</t>
  </si>
  <si>
    <t xml:space="preserve">Aireborough GC </t>
  </si>
  <si>
    <t>D.O.B</t>
  </si>
  <si>
    <t>Grace Sikora</t>
  </si>
  <si>
    <t>Rose Edwards</t>
  </si>
  <si>
    <t>Evie Warnock</t>
  </si>
  <si>
    <t>Eefia Stansfield </t>
  </si>
  <si>
    <t>North Leeds GA</t>
  </si>
  <si>
    <t>Emily Gardner</t>
  </si>
  <si>
    <t>Amelia Ashall</t>
  </si>
  <si>
    <t>Daisy Plaxton</t>
  </si>
  <si>
    <t>Eva Hammond</t>
  </si>
  <si>
    <t>Esme Wilson</t>
  </si>
  <si>
    <t>Ruby Howard</t>
  </si>
  <si>
    <t>Ripon GA</t>
  </si>
  <si>
    <t>Grace Dodds</t>
  </si>
  <si>
    <t>Olive Speers</t>
  </si>
  <si>
    <t>Ruby Kelly</t>
  </si>
  <si>
    <t>Lucy Mason</t>
  </si>
  <si>
    <t>Grace Brown</t>
  </si>
  <si>
    <t>Sienna Lowry</t>
  </si>
  <si>
    <t>Isabel Greensmith</t>
  </si>
  <si>
    <t>Gymnastics Elite</t>
  </si>
  <si>
    <t>Jessica Taylor </t>
  </si>
  <si>
    <t>Celia Smith</t>
  </si>
  <si>
    <t>Emily Spittlehouse</t>
  </si>
  <si>
    <t>Lily Peel</t>
  </si>
  <si>
    <t>Emily Taylor</t>
  </si>
  <si>
    <t>Yngrid Espinal </t>
  </si>
  <si>
    <t>Isla Cooper</t>
  </si>
  <si>
    <t>Robyn Davies</t>
  </si>
  <si>
    <t>Ellen Groom </t>
  </si>
  <si>
    <t>Lola Peirson</t>
  </si>
  <si>
    <t>2010/2009</t>
  </si>
  <si>
    <t>Under 14 - Intermediate</t>
  </si>
  <si>
    <t>Under 14 - Advanced</t>
  </si>
  <si>
    <t>Heather Graham</t>
  </si>
  <si>
    <t>Ellie Horne</t>
  </si>
  <si>
    <t>Under 14 - Advanced Plus</t>
  </si>
  <si>
    <t>Elsa Isherwood</t>
  </si>
  <si>
    <t>Scarlett Lobley-Knight </t>
  </si>
  <si>
    <t>Scarlett Baccas</t>
  </si>
  <si>
    <t>Ebonie Jeffers-Black</t>
  </si>
  <si>
    <t>Matilda Deavin</t>
  </si>
  <si>
    <t>Ripon GC</t>
  </si>
  <si>
    <t>2008+</t>
  </si>
  <si>
    <t>Isabel Taylor</t>
  </si>
  <si>
    <t>15+ - Advanced+</t>
  </si>
  <si>
    <t xml:space="preserve">15+ - Advanced </t>
  </si>
  <si>
    <t>Jemima Overend</t>
  </si>
  <si>
    <t xml:space="preserve">Gymnastics Elite </t>
  </si>
  <si>
    <t>Esther Umoru</t>
  </si>
  <si>
    <t>Under 10 - Champion</t>
  </si>
  <si>
    <t>Francesca Brown</t>
  </si>
  <si>
    <t>Eve Duggan</t>
  </si>
  <si>
    <t>Harriet Carter</t>
  </si>
  <si>
    <t>Nieve Brown</t>
  </si>
  <si>
    <t>Bronwyn Martin</t>
  </si>
  <si>
    <t>Anna Whittemore</t>
  </si>
  <si>
    <t>Florence Couttie</t>
  </si>
  <si>
    <t>Jessica Hetherton</t>
  </si>
  <si>
    <t>Ruby Stephenson</t>
  </si>
  <si>
    <t xml:space="preserve">York City </t>
  </si>
  <si>
    <t>Daisy May Davies</t>
  </si>
  <si>
    <t>Ivy Renwick</t>
  </si>
  <si>
    <t>Evelyn Hattam</t>
  </si>
  <si>
    <t>Aria Oz</t>
  </si>
  <si>
    <t>Kendall Milne</t>
  </si>
  <si>
    <t>York City</t>
  </si>
  <si>
    <t>Mollie Cooke</t>
  </si>
  <si>
    <t>Hannah Schofield</t>
  </si>
  <si>
    <t>Fern Lorimer</t>
  </si>
  <si>
    <t>Imogen Bind</t>
  </si>
  <si>
    <t xml:space="preserve">Soraya Moumen </t>
  </si>
  <si>
    <t>Audrey Winterbottom</t>
  </si>
  <si>
    <t>Ella Balmer</t>
  </si>
  <si>
    <t>Lily Craske</t>
  </si>
  <si>
    <t xml:space="preserve">Evie Marshall </t>
  </si>
  <si>
    <t>Ava Scott-Barron</t>
  </si>
  <si>
    <t>Emily Brooksbank</t>
  </si>
  <si>
    <t>Under 12 - Champion</t>
  </si>
  <si>
    <t>Under 14 - Champion</t>
  </si>
  <si>
    <t>15+ - Champion</t>
  </si>
  <si>
    <t>Ava Fuller</t>
  </si>
  <si>
    <t>Jan 2013-Oct 2013 (15)</t>
  </si>
  <si>
    <t>Nov 2013-Dec 2014 (16)</t>
  </si>
  <si>
    <t>York City - Sunday 29th October 2023</t>
  </si>
  <si>
    <t>Phoebe Newsholme</t>
  </si>
  <si>
    <t>Mei ling Nicholson</t>
  </si>
  <si>
    <t>Abigail Taylor</t>
  </si>
  <si>
    <t>Summer Jeffers</t>
  </si>
  <si>
    <t>Ebba Fletcher</t>
  </si>
  <si>
    <t>Daisy Hardcastle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</si>
</sst>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“\T\r\ue\”;\“\T\r\ue\”;\“\F\a\lse\”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5"/>
      <color indexed="30"/>
      <name val="Calibri"/>
      <family val="2"/>
    </font>
    <font>
      <b/>
      <u val="single"/>
      <sz val="17"/>
      <color indexed="10"/>
      <name val="Times New Roman"/>
      <family val="1"/>
    </font>
    <font>
      <b/>
      <i/>
      <u val="single"/>
      <sz val="15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4"/>
      <color indexed="30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4"/>
      <color indexed="10"/>
      <name val="Times New Roman"/>
      <family val="1"/>
    </font>
    <font>
      <sz val="14"/>
      <color indexed="10"/>
      <name val="Calibri"/>
      <family val="2"/>
    </font>
    <font>
      <b/>
      <i/>
      <sz val="14"/>
      <color indexed="8"/>
      <name val="Times New Roman"/>
      <family val="1"/>
    </font>
    <font>
      <b/>
      <u val="single"/>
      <sz val="14"/>
      <color indexed="12"/>
      <name val="Calibri"/>
      <family val="2"/>
    </font>
    <font>
      <b/>
      <i/>
      <u val="single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4"/>
      <color indexed="17"/>
      <name val="Calibri"/>
      <family val="2"/>
    </font>
    <font>
      <sz val="13"/>
      <color indexed="8"/>
      <name val="Calibri"/>
      <family val="2"/>
    </font>
    <font>
      <b/>
      <u val="single"/>
      <sz val="13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Calibri"/>
      <family val="2"/>
    </font>
    <font>
      <strike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50"/>
      <name val="Calibri"/>
      <family val="2"/>
    </font>
    <font>
      <sz val="14"/>
      <color indexed="50"/>
      <name val="Calibri"/>
      <family val="2"/>
    </font>
    <font>
      <b/>
      <sz val="11"/>
      <color indexed="17"/>
      <name val="Calibri"/>
      <family val="2"/>
    </font>
    <font>
      <sz val="14"/>
      <color indexed="36"/>
      <name val="Calibri"/>
      <family val="2"/>
    </font>
    <font>
      <b/>
      <sz val="14"/>
      <color indexed="14"/>
      <name val="Calibri"/>
      <family val="2"/>
    </font>
    <font>
      <sz val="14"/>
      <color indexed="14"/>
      <name val="Calibri"/>
      <family val="2"/>
    </font>
    <font>
      <b/>
      <sz val="14"/>
      <color indexed="17"/>
      <name val="Calibri"/>
      <family val="2"/>
    </font>
    <font>
      <b/>
      <u val="single"/>
      <sz val="14"/>
      <color indexed="36"/>
      <name val="Calibri"/>
      <family val="2"/>
    </font>
    <font>
      <sz val="14"/>
      <color indexed="17"/>
      <name val="Calibri"/>
      <family val="2"/>
    </font>
    <font>
      <sz val="13"/>
      <color indexed="36"/>
      <name val="Calibri"/>
      <family val="2"/>
    </font>
    <font>
      <sz val="13"/>
      <color indexed="17"/>
      <name val="Calibri"/>
      <family val="2"/>
    </font>
    <font>
      <sz val="13"/>
      <color indexed="14"/>
      <name val="Calibri"/>
      <family val="2"/>
    </font>
    <font>
      <sz val="14"/>
      <color indexed="56"/>
      <name val="Calibri"/>
      <family val="2"/>
    </font>
    <font>
      <b/>
      <u val="single"/>
      <sz val="14"/>
      <color indexed="14"/>
      <name val="Calibri"/>
      <family val="2"/>
    </font>
    <font>
      <sz val="14"/>
      <color indexed="57"/>
      <name val="Calibri"/>
      <family val="2"/>
    </font>
    <font>
      <sz val="14"/>
      <color indexed="60"/>
      <name val="Calibri"/>
      <family val="2"/>
    </font>
    <font>
      <b/>
      <sz val="14"/>
      <color indexed="36"/>
      <name val="Calibri"/>
      <family val="2"/>
    </font>
    <font>
      <b/>
      <sz val="14"/>
      <color indexed="53"/>
      <name val="Calibri"/>
      <family val="2"/>
    </font>
    <font>
      <sz val="14"/>
      <color indexed="53"/>
      <name val="Calibri"/>
      <family val="2"/>
    </font>
    <font>
      <sz val="10"/>
      <color indexed="36"/>
      <name val="Helvetica Neue"/>
      <family val="2"/>
    </font>
    <font>
      <b/>
      <sz val="14"/>
      <color indexed="10"/>
      <name val="Calibri"/>
      <family val="2"/>
    </font>
    <font>
      <sz val="10"/>
      <color indexed="10"/>
      <name val="Helvetica Neue"/>
      <family val="2"/>
    </font>
    <font>
      <b/>
      <sz val="14"/>
      <color indexed="51"/>
      <name val="Calibri"/>
      <family val="2"/>
    </font>
    <font>
      <sz val="10"/>
      <color indexed="51"/>
      <name val="Helvetica Neue"/>
      <family val="2"/>
    </font>
    <font>
      <sz val="13"/>
      <color indexed="51"/>
      <name val="Calibri"/>
      <family val="2"/>
    </font>
    <font>
      <b/>
      <sz val="14"/>
      <color indexed="40"/>
      <name val="Calibri"/>
      <family val="2"/>
    </font>
    <font>
      <sz val="13"/>
      <color indexed="40"/>
      <name val="Calibri"/>
      <family val="2"/>
    </font>
    <font>
      <sz val="14"/>
      <color indexed="40"/>
      <name val="Calibri"/>
      <family val="2"/>
    </font>
    <font>
      <b/>
      <sz val="14"/>
      <color indexed="40"/>
      <name val="Helvetica Neue"/>
      <family val="2"/>
    </font>
    <font>
      <b/>
      <sz val="14"/>
      <color indexed="10"/>
      <name val="Helvetica Neue"/>
      <family val="2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b/>
      <sz val="14"/>
      <color indexed="36"/>
      <name val="Helvetica Neue"/>
      <family val="2"/>
    </font>
    <font>
      <sz val="14"/>
      <color indexed="51"/>
      <name val="Calibri"/>
      <family val="2"/>
    </font>
    <font>
      <sz val="10"/>
      <color indexed="17"/>
      <name val="Helvetica Neue"/>
      <family val="2"/>
    </font>
    <font>
      <sz val="10"/>
      <color indexed="8"/>
      <name val="Calibri"/>
      <family val="2"/>
    </font>
    <font>
      <b/>
      <strike/>
      <sz val="14"/>
      <color indexed="30"/>
      <name val="Calibri"/>
      <family val="2"/>
    </font>
    <font>
      <b/>
      <sz val="12"/>
      <color indexed="40"/>
      <name val="Helvetica Neue"/>
      <family val="2"/>
    </font>
    <font>
      <sz val="11"/>
      <color indexed="30"/>
      <name val="Calibri"/>
      <family val="2"/>
    </font>
    <font>
      <b/>
      <sz val="12"/>
      <color indexed="14"/>
      <name val="Calibri"/>
      <family val="2"/>
    </font>
    <font>
      <b/>
      <sz val="14"/>
      <color indexed="14"/>
      <name val="Helvetica Neue"/>
      <family val="2"/>
    </font>
    <font>
      <sz val="10"/>
      <color indexed="14"/>
      <name val="Helvetica Neue"/>
      <family val="2"/>
    </font>
    <font>
      <sz val="13"/>
      <color indexed="10"/>
      <name val="Calibri"/>
      <family val="2"/>
    </font>
    <font>
      <b/>
      <u val="single"/>
      <sz val="14"/>
      <color indexed="53"/>
      <name val="Calibri"/>
      <family val="2"/>
    </font>
    <font>
      <b/>
      <u val="single"/>
      <sz val="14"/>
      <color indexed="51"/>
      <name val="Calibri"/>
      <family val="2"/>
    </font>
    <font>
      <b/>
      <u val="single"/>
      <sz val="14"/>
      <color indexed="56"/>
      <name val="Calibri"/>
      <family val="2"/>
    </font>
    <font>
      <b/>
      <u val="single"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i/>
      <u val="single"/>
      <sz val="14"/>
      <color rgb="FF000000"/>
      <name val="Calibri"/>
      <family val="2"/>
    </font>
    <font>
      <sz val="11"/>
      <color rgb="FF92D050"/>
      <name val="Calibri"/>
      <family val="2"/>
    </font>
    <font>
      <sz val="14"/>
      <color rgb="FF92D050"/>
      <name val="Calibri"/>
      <family val="2"/>
    </font>
    <font>
      <b/>
      <sz val="11"/>
      <color rgb="FF00B050"/>
      <name val="Calibri"/>
      <family val="2"/>
    </font>
    <font>
      <sz val="14"/>
      <color rgb="FF7030A0"/>
      <name val="Calibri"/>
      <family val="2"/>
    </font>
    <font>
      <b/>
      <sz val="14"/>
      <color rgb="FFF023CC"/>
      <name val="Calibri"/>
      <family val="2"/>
    </font>
    <font>
      <sz val="14"/>
      <color rgb="FFF023CC"/>
      <name val="Calibri"/>
      <family val="2"/>
    </font>
    <font>
      <b/>
      <sz val="14"/>
      <color rgb="FF00B050"/>
      <name val="Calibri"/>
      <family val="2"/>
    </font>
    <font>
      <b/>
      <u val="single"/>
      <sz val="14"/>
      <color rgb="FF7030A0"/>
      <name val="Calibri"/>
      <family val="2"/>
    </font>
    <font>
      <sz val="14"/>
      <color rgb="FF00B050"/>
      <name val="Calibri"/>
      <family val="2"/>
    </font>
    <font>
      <sz val="13"/>
      <color rgb="FF7030A0"/>
      <name val="Calibri"/>
      <family val="2"/>
    </font>
    <font>
      <sz val="13"/>
      <color rgb="FF00B050"/>
      <name val="Calibri"/>
      <family val="2"/>
    </font>
    <font>
      <sz val="13"/>
      <color rgb="FFF023CC"/>
      <name val="Calibri"/>
      <family val="2"/>
    </font>
    <font>
      <b/>
      <sz val="14"/>
      <color theme="6" tint="-0.4999699890613556"/>
      <name val="Calibri"/>
      <family val="2"/>
    </font>
    <font>
      <sz val="14"/>
      <color rgb="FF002060"/>
      <name val="Calibri"/>
      <family val="2"/>
    </font>
    <font>
      <b/>
      <u val="single"/>
      <sz val="14"/>
      <color rgb="FF00B050"/>
      <name val="Calibri"/>
      <family val="2"/>
    </font>
    <font>
      <b/>
      <u val="single"/>
      <sz val="14"/>
      <color theme="7" tint="-0.24997000396251678"/>
      <name val="Calibri"/>
      <family val="2"/>
    </font>
    <font>
      <b/>
      <u val="single"/>
      <sz val="14"/>
      <color rgb="FFF023CC"/>
      <name val="Calibri"/>
      <family val="2"/>
    </font>
    <font>
      <sz val="14"/>
      <color theme="6" tint="-0.24997000396251678"/>
      <name val="Calibri"/>
      <family val="2"/>
    </font>
    <font>
      <sz val="14"/>
      <color theme="5" tint="-0.24997000396251678"/>
      <name val="Calibri"/>
      <family val="2"/>
    </font>
    <font>
      <sz val="14"/>
      <color theme="7" tint="-0.24997000396251678"/>
      <name val="Calibri"/>
      <family val="2"/>
    </font>
    <font>
      <b/>
      <sz val="14"/>
      <color rgb="FF7030A0"/>
      <name val="Calibri"/>
      <family val="2"/>
    </font>
    <font>
      <sz val="14"/>
      <color rgb="FFFF0000"/>
      <name val="Calibri"/>
      <family val="2"/>
    </font>
    <font>
      <b/>
      <sz val="14"/>
      <color theme="9" tint="-0.24997000396251678"/>
      <name val="Calibri"/>
      <family val="2"/>
    </font>
    <font>
      <sz val="14"/>
      <color theme="9" tint="-0.24997000396251678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EBC100"/>
      <name val="Calibri"/>
      <family val="2"/>
    </font>
    <font>
      <b/>
      <u val="single"/>
      <sz val="14"/>
      <color rgb="FFFF0000"/>
      <name val="Calibri"/>
      <family val="2"/>
    </font>
    <font>
      <sz val="13"/>
      <color rgb="FFEBC100"/>
      <name val="Calibri"/>
      <family val="2"/>
    </font>
    <font>
      <b/>
      <sz val="14"/>
      <color rgb="FF00B0F0"/>
      <name val="Calibri"/>
      <family val="2"/>
    </font>
    <font>
      <sz val="13"/>
      <color rgb="FF00B0F0"/>
      <name val="Calibri"/>
      <family val="2"/>
    </font>
    <font>
      <sz val="13"/>
      <color theme="1"/>
      <name val="Calibri"/>
      <family val="2"/>
    </font>
    <font>
      <sz val="14"/>
      <color rgb="FF00B0F0"/>
      <name val="Calibri"/>
      <family val="2"/>
    </font>
    <font>
      <b/>
      <sz val="14"/>
      <color rgb="FF00B0F0"/>
      <name val="Helvetica Neue"/>
      <family val="2"/>
    </font>
    <font>
      <b/>
      <sz val="14"/>
      <color rgb="FFFF0000"/>
      <name val="Helvetica Neue"/>
      <family val="2"/>
    </font>
    <font>
      <b/>
      <sz val="14"/>
      <color rgb="FF0070C0"/>
      <name val="Calibri"/>
      <family val="2"/>
    </font>
    <font>
      <sz val="14"/>
      <color rgb="FF0070C0"/>
      <name val="Calibri"/>
      <family val="2"/>
    </font>
    <font>
      <b/>
      <sz val="14"/>
      <color rgb="FF7030A0"/>
      <name val="Helvetica Neue"/>
      <family val="2"/>
    </font>
    <font>
      <sz val="14"/>
      <color rgb="FFFFC100"/>
      <name val="Calibri"/>
      <family val="2"/>
    </font>
    <font>
      <sz val="14"/>
      <color theme="9" tint="-0.4999699890613556"/>
      <name val="Calibri"/>
      <family val="2"/>
    </font>
    <font>
      <sz val="10"/>
      <color rgb="FF000000"/>
      <name val="Calibri"/>
      <family val="2"/>
    </font>
    <font>
      <b/>
      <strike/>
      <sz val="14"/>
      <color rgb="FF0070C0"/>
      <name val="Calibri"/>
      <family val="2"/>
    </font>
    <font>
      <b/>
      <sz val="12"/>
      <color rgb="FF00B0F0"/>
      <name val="Helvetica Neue"/>
      <family val="2"/>
    </font>
    <font>
      <sz val="14"/>
      <color rgb="FFEBC100"/>
      <name val="Calibri"/>
      <family val="2"/>
    </font>
    <font>
      <sz val="10"/>
      <color rgb="FF00B050"/>
      <name val="Helvetica Neue"/>
      <family val="2"/>
    </font>
    <font>
      <sz val="10"/>
      <color rgb="FFEBC100"/>
      <name val="Helvetica Neue"/>
      <family val="2"/>
    </font>
    <font>
      <sz val="10"/>
      <color rgb="FFFF0000"/>
      <name val="Helvetica Neue"/>
      <family val="2"/>
    </font>
    <font>
      <sz val="10"/>
      <color rgb="FF7030A0"/>
      <name val="Helvetica Neue"/>
      <family val="2"/>
    </font>
    <font>
      <sz val="11"/>
      <color rgb="FF0070C0"/>
      <name val="Calibri"/>
      <family val="2"/>
    </font>
    <font>
      <b/>
      <sz val="14"/>
      <color theme="1"/>
      <name val="Calibri"/>
      <family val="2"/>
    </font>
    <font>
      <b/>
      <sz val="12"/>
      <color rgb="FFF023CC"/>
      <name val="Calibri"/>
      <family val="2"/>
    </font>
    <font>
      <b/>
      <sz val="14"/>
      <color rgb="FFF023CC"/>
      <name val="Helvetica Neue"/>
      <family val="2"/>
    </font>
    <font>
      <sz val="10"/>
      <color rgb="FFF023CC"/>
      <name val="Helvetica Neue"/>
      <family val="2"/>
    </font>
    <font>
      <sz val="13"/>
      <color rgb="FFFF0000"/>
      <name val="Calibri"/>
      <family val="2"/>
    </font>
    <font>
      <b/>
      <u val="single"/>
      <sz val="14"/>
      <color theme="9" tint="-0.24997000396251678"/>
      <name val="Calibri"/>
      <family val="2"/>
    </font>
    <font>
      <b/>
      <u val="single"/>
      <sz val="14"/>
      <color rgb="FFEBC100"/>
      <name val="Calibri"/>
      <family val="2"/>
    </font>
    <font>
      <b/>
      <u val="single"/>
      <sz val="14"/>
      <color rgb="FF002060"/>
      <name val="Calibri"/>
      <family val="2"/>
    </font>
    <font>
      <b/>
      <u val="single"/>
      <sz val="14"/>
      <color theme="9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8" fillId="29" borderId="1" applyNumberFormat="0" applyAlignment="0" applyProtection="0"/>
    <xf numFmtId="0" fontId="109" fillId="0" borderId="6" applyNumberFormat="0" applyFill="0" applyAlignment="0" applyProtection="0"/>
    <xf numFmtId="0" fontId="110" fillId="30" borderId="0" applyNumberFormat="0" applyBorder="0" applyAlignment="0" applyProtection="0"/>
    <xf numFmtId="0" fontId="1" fillId="31" borderId="7" applyNumberFormat="0" applyFont="0" applyAlignment="0" applyProtection="0"/>
    <xf numFmtId="0" fontId="111" fillId="26" borderId="8" applyNumberFormat="0" applyAlignment="0" applyProtection="0"/>
    <xf numFmtId="9" fontId="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 vertical="center" textRotation="90"/>
    </xf>
    <xf numFmtId="1" fontId="0" fillId="0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0" fillId="32" borderId="0" xfId="0" applyNumberFormat="1" applyFill="1" applyAlignment="1">
      <alignment horizontal="center" vertical="center"/>
    </xf>
    <xf numFmtId="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5" fillId="0" borderId="0" xfId="0" applyNumberFormat="1" applyFont="1" applyFill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15" fillId="0" borderId="0" xfId="0" applyFont="1" applyBorder="1" applyAlignment="1">
      <alignment vertical="top" wrapText="1"/>
    </xf>
    <xf numFmtId="2" fontId="17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5" fillId="32" borderId="0" xfId="0" applyFont="1" applyFill="1" applyBorder="1" applyAlignment="1">
      <alignment vertical="top" wrapText="1"/>
    </xf>
    <xf numFmtId="0" fontId="9" fillId="32" borderId="0" xfId="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0" fontId="21" fillId="32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27" fillId="0" borderId="0" xfId="0" applyNumberFormat="1" applyFont="1" applyAlignment="1">
      <alignment horizontal="center" vertical="center" textRotation="90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 horizontal="left"/>
    </xf>
    <xf numFmtId="0" fontId="21" fillId="32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" fontId="27" fillId="0" borderId="0" xfId="0" applyNumberFormat="1" applyFont="1" applyAlignment="1">
      <alignment horizontal="left" vertical="center" textRotation="90"/>
    </xf>
    <xf numFmtId="2" fontId="21" fillId="0" borderId="0" xfId="0" applyNumberFormat="1" applyFont="1" applyFill="1" applyAlignment="1">
      <alignment horizontal="left" vertical="center"/>
    </xf>
    <xf numFmtId="1" fontId="21" fillId="0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" fontId="27" fillId="0" borderId="0" xfId="0" applyNumberFormat="1" applyFont="1" applyAlignment="1">
      <alignment horizontal="left" textRotation="90"/>
    </xf>
    <xf numFmtId="0" fontId="29" fillId="0" borderId="0" xfId="0" applyFont="1" applyAlignment="1">
      <alignment horizontal="left"/>
    </xf>
    <xf numFmtId="2" fontId="21" fillId="0" borderId="0" xfId="0" applyNumberFormat="1" applyFont="1" applyFill="1" applyAlignment="1">
      <alignment horizontal="left"/>
    </xf>
    <xf numFmtId="1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" fontId="27" fillId="0" borderId="0" xfId="0" applyNumberFormat="1" applyFont="1" applyAlignment="1">
      <alignment textRotation="90"/>
    </xf>
    <xf numFmtId="0" fontId="29" fillId="0" borderId="0" xfId="0" applyFont="1" applyAlignment="1">
      <alignment/>
    </xf>
    <xf numFmtId="2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21" fillId="32" borderId="0" xfId="0" applyFont="1" applyFill="1" applyAlignment="1">
      <alignment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2" fontId="30" fillId="0" borderId="0" xfId="0" applyNumberFormat="1" applyFont="1" applyFill="1" applyAlignment="1">
      <alignment horizontal="left"/>
    </xf>
    <xf numFmtId="1" fontId="30" fillId="0" borderId="0" xfId="0" applyNumberFormat="1" applyFont="1" applyFill="1" applyAlignment="1">
      <alignment horizontal="left"/>
    </xf>
    <xf numFmtId="1" fontId="32" fillId="0" borderId="0" xfId="0" applyNumberFormat="1" applyFont="1" applyAlignment="1">
      <alignment horizontal="left" textRotation="90"/>
    </xf>
    <xf numFmtId="1" fontId="21" fillId="32" borderId="0" xfId="0" applyNumberFormat="1" applyFont="1" applyFill="1" applyAlignment="1">
      <alignment horizontal="left"/>
    </xf>
    <xf numFmtId="0" fontId="0" fillId="32" borderId="0" xfId="0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" fontId="27" fillId="32" borderId="0" xfId="0" applyNumberFormat="1" applyFont="1" applyFill="1" applyAlignment="1">
      <alignment horizontal="center" vertical="center" textRotation="90"/>
    </xf>
    <xf numFmtId="0" fontId="0" fillId="32" borderId="0" xfId="0" applyFill="1" applyAlignment="1">
      <alignment horizontal="center"/>
    </xf>
    <xf numFmtId="1" fontId="0" fillId="32" borderId="0" xfId="0" applyNumberFormat="1" applyFill="1" applyAlignment="1">
      <alignment/>
    </xf>
    <xf numFmtId="2" fontId="21" fillId="32" borderId="0" xfId="0" applyNumberFormat="1" applyFont="1" applyFill="1" applyAlignment="1">
      <alignment horizontal="left"/>
    </xf>
    <xf numFmtId="0" fontId="33" fillId="32" borderId="0" xfId="0" applyFont="1" applyFill="1" applyBorder="1" applyAlignment="1">
      <alignment horizontal="left" wrapText="1"/>
    </xf>
    <xf numFmtId="0" fontId="21" fillId="32" borderId="0" xfId="0" applyFont="1" applyFill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21" fillId="33" borderId="0" xfId="0" applyFont="1" applyFill="1" applyAlignment="1">
      <alignment horizontal="left"/>
    </xf>
    <xf numFmtId="0" fontId="115" fillId="0" borderId="0" xfId="0" applyFont="1" applyAlignment="1">
      <alignment horizontal="center"/>
    </xf>
    <xf numFmtId="0" fontId="21" fillId="0" borderId="0" xfId="0" applyFont="1" applyFill="1" applyAlignment="1">
      <alignment wrapText="1"/>
    </xf>
    <xf numFmtId="1" fontId="27" fillId="0" borderId="0" xfId="0" applyNumberFormat="1" applyFont="1" applyFill="1" applyAlignment="1">
      <alignment textRotation="90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left" wrapText="1"/>
    </xf>
    <xf numFmtId="1" fontId="32" fillId="0" borderId="0" xfId="0" applyNumberFormat="1" applyFont="1" applyFill="1" applyAlignment="1">
      <alignment horizontal="left" textRotation="90"/>
    </xf>
    <xf numFmtId="0" fontId="0" fillId="32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115" fillId="0" borderId="0" xfId="0" applyFont="1" applyFill="1" applyAlignment="1">
      <alignment horizontal="left"/>
    </xf>
    <xf numFmtId="0" fontId="9" fillId="32" borderId="0" xfId="0" applyFont="1" applyFill="1" applyAlignment="1">
      <alignment horizontal="left" wrapText="1"/>
    </xf>
    <xf numFmtId="2" fontId="0" fillId="32" borderId="0" xfId="0" applyNumberFormat="1" applyFill="1" applyAlignment="1">
      <alignment horizontal="left"/>
    </xf>
    <xf numFmtId="1" fontId="0" fillId="32" borderId="0" xfId="0" applyNumberFormat="1" applyFill="1" applyAlignment="1">
      <alignment horizontal="left"/>
    </xf>
    <xf numFmtId="0" fontId="116" fillId="0" borderId="0" xfId="0" applyFont="1" applyAlignment="1">
      <alignment/>
    </xf>
    <xf numFmtId="0" fontId="117" fillId="0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117" fillId="0" borderId="0" xfId="0" applyFont="1" applyAlignment="1">
      <alignment/>
    </xf>
    <xf numFmtId="0" fontId="117" fillId="0" borderId="0" xfId="0" applyFont="1" applyAlignment="1">
      <alignment horizontal="center" vertical="center" wrapText="1"/>
    </xf>
    <xf numFmtId="2" fontId="118" fillId="0" borderId="0" xfId="0" applyNumberFormat="1" applyFont="1" applyFill="1" applyAlignment="1">
      <alignment horizontal="left"/>
    </xf>
    <xf numFmtId="1" fontId="118" fillId="0" borderId="0" xfId="0" applyNumberFormat="1" applyFont="1" applyFill="1" applyAlignment="1">
      <alignment horizontal="left"/>
    </xf>
    <xf numFmtId="1" fontId="16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1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113" fillId="34" borderId="0" xfId="0" applyFont="1" applyFill="1" applyAlignment="1">
      <alignment horizontal="center"/>
    </xf>
    <xf numFmtId="1" fontId="27" fillId="34" borderId="0" xfId="0" applyNumberFormat="1" applyFont="1" applyFill="1" applyAlignment="1">
      <alignment horizontal="left" textRotation="90"/>
    </xf>
    <xf numFmtId="1" fontId="118" fillId="34" borderId="0" xfId="0" applyNumberFormat="1" applyFont="1" applyFill="1" applyAlignment="1">
      <alignment horizontal="left"/>
    </xf>
    <xf numFmtId="0" fontId="115" fillId="34" borderId="0" xfId="0" applyFont="1" applyFill="1" applyAlignment="1">
      <alignment horizontal="left"/>
    </xf>
    <xf numFmtId="0" fontId="117" fillId="34" borderId="0" xfId="0" applyFont="1" applyFill="1" applyAlignment="1">
      <alignment/>
    </xf>
    <xf numFmtId="0" fontId="117" fillId="34" borderId="0" xfId="0" applyFont="1" applyFill="1" applyAlignment="1">
      <alignment horizontal="center" vertical="center" wrapText="1"/>
    </xf>
    <xf numFmtId="2" fontId="118" fillId="34" borderId="0" xfId="0" applyNumberFormat="1" applyFont="1" applyFill="1" applyAlignment="1">
      <alignment horizontal="left"/>
    </xf>
    <xf numFmtId="0" fontId="21" fillId="35" borderId="0" xfId="0" applyFont="1" applyFill="1" applyAlignment="1">
      <alignment horizontal="left"/>
    </xf>
    <xf numFmtId="0" fontId="0" fillId="35" borderId="0" xfId="0" applyFill="1" applyAlignment="1">
      <alignment vertical="center"/>
    </xf>
    <xf numFmtId="0" fontId="9" fillId="35" borderId="0" xfId="0" applyFont="1" applyFill="1" applyAlignment="1">
      <alignment horizontal="center" vertical="center" wrapText="1"/>
    </xf>
    <xf numFmtId="2" fontId="0" fillId="35" borderId="0" xfId="0" applyNumberFormat="1" applyFill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119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1" fontId="21" fillId="36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 textRotation="90"/>
    </xf>
    <xf numFmtId="0" fontId="21" fillId="0" borderId="0" xfId="0" applyFont="1" applyAlignment="1">
      <alignment horizontal="left" vertical="center"/>
    </xf>
    <xf numFmtId="2" fontId="120" fillId="0" borderId="0" xfId="0" applyNumberFormat="1" applyFont="1" applyFill="1" applyAlignment="1">
      <alignment horizontal="left" vertical="center"/>
    </xf>
    <xf numFmtId="1" fontId="120" fillId="0" borderId="0" xfId="0" applyNumberFormat="1" applyFont="1" applyFill="1" applyAlignment="1">
      <alignment horizontal="left" vertical="center"/>
    </xf>
    <xf numFmtId="0" fontId="21" fillId="32" borderId="0" xfId="0" applyFont="1" applyFill="1" applyAlignment="1">
      <alignment vertical="center"/>
    </xf>
    <xf numFmtId="0" fontId="121" fillId="0" borderId="0" xfId="0" applyFont="1" applyAlignment="1">
      <alignment vertical="center"/>
    </xf>
    <xf numFmtId="0" fontId="121" fillId="0" borderId="0" xfId="0" applyFont="1" applyAlignment="1">
      <alignment horizontal="center" vertical="center"/>
    </xf>
    <xf numFmtId="2" fontId="122" fillId="0" borderId="0" xfId="0" applyNumberFormat="1" applyFont="1" applyFill="1" applyAlignment="1">
      <alignment horizontal="left" vertical="center"/>
    </xf>
    <xf numFmtId="1" fontId="122" fillId="0" borderId="0" xfId="0" applyNumberFormat="1" applyFont="1" applyFill="1" applyAlignment="1">
      <alignment horizontal="left" vertical="center"/>
    </xf>
    <xf numFmtId="1" fontId="21" fillId="36" borderId="0" xfId="0" applyNumberFormat="1" applyFont="1" applyFill="1" applyAlignment="1">
      <alignment horizontal="left" vertical="center"/>
    </xf>
    <xf numFmtId="0" fontId="123" fillId="0" borderId="0" xfId="0" applyFont="1" applyAlignment="1">
      <alignment vertical="center"/>
    </xf>
    <xf numFmtId="0" fontId="123" fillId="0" borderId="0" xfId="0" applyFont="1" applyAlignment="1">
      <alignment horizontal="center" vertical="center" wrapText="1"/>
    </xf>
    <xf numFmtId="1" fontId="115" fillId="0" borderId="0" xfId="0" applyNumberFormat="1" applyFont="1" applyFill="1" applyAlignment="1">
      <alignment horizontal="left" vertical="center"/>
    </xf>
    <xf numFmtId="0" fontId="21" fillId="32" borderId="0" xfId="0" applyFont="1" applyFill="1" applyAlignment="1">
      <alignment horizontal="left" vertical="center"/>
    </xf>
    <xf numFmtId="1" fontId="124" fillId="0" borderId="0" xfId="0" applyNumberFormat="1" applyFont="1" applyBorder="1" applyAlignment="1">
      <alignment horizontal="left" vertical="center"/>
    </xf>
    <xf numFmtId="0" fontId="119" fillId="0" borderId="0" xfId="0" applyFont="1" applyAlignment="1">
      <alignment horizontal="left" vertical="center"/>
    </xf>
    <xf numFmtId="2" fontId="125" fillId="0" borderId="0" xfId="0" applyNumberFormat="1" applyFont="1" applyFill="1" applyAlignment="1">
      <alignment vertical="center"/>
    </xf>
    <xf numFmtId="1" fontId="0" fillId="0" borderId="0" xfId="0" applyNumberFormat="1" applyAlignment="1">
      <alignment horizontal="center" vertical="center"/>
    </xf>
    <xf numFmtId="0" fontId="123" fillId="0" borderId="0" xfId="0" applyFont="1" applyAlignment="1">
      <alignment vertical="center"/>
    </xf>
    <xf numFmtId="0" fontId="123" fillId="0" borderId="0" xfId="0" applyFont="1" applyAlignment="1">
      <alignment horizontal="center" vertical="center"/>
    </xf>
    <xf numFmtId="2" fontId="125" fillId="0" borderId="0" xfId="0" applyNumberFormat="1" applyFont="1" applyFill="1" applyAlignment="1">
      <alignment horizontal="left" vertical="center"/>
    </xf>
    <xf numFmtId="2" fontId="126" fillId="0" borderId="0" xfId="0" applyNumberFormat="1" applyFont="1" applyFill="1" applyAlignment="1">
      <alignment horizontal="left" vertical="center"/>
    </xf>
    <xf numFmtId="0" fontId="123" fillId="0" borderId="0" xfId="0" applyFont="1" applyAlignment="1">
      <alignment horizontal="center" vertical="center"/>
    </xf>
    <xf numFmtId="2" fontId="127" fillId="0" borderId="0" xfId="0" applyNumberFormat="1" applyFont="1" applyFill="1" applyAlignment="1">
      <alignment horizontal="left" vertical="center"/>
    </xf>
    <xf numFmtId="2" fontId="128" fillId="0" borderId="0" xfId="0" applyNumberFormat="1" applyFont="1" applyFill="1" applyAlignment="1">
      <alignment horizontal="left" vertical="center"/>
    </xf>
    <xf numFmtId="0" fontId="121" fillId="0" borderId="0" xfId="0" applyFont="1" applyAlignment="1">
      <alignment horizontal="center" vertical="center"/>
    </xf>
    <xf numFmtId="1" fontId="27" fillId="0" borderId="0" xfId="0" applyNumberFormat="1" applyFont="1" applyAlignment="1">
      <alignment vertical="center" textRotation="90"/>
    </xf>
    <xf numFmtId="1" fontId="21" fillId="0" borderId="0" xfId="0" applyNumberFormat="1" applyFont="1" applyFill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121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29" fillId="0" borderId="0" xfId="0" applyFont="1" applyAlignment="1">
      <alignment vertical="center"/>
    </xf>
    <xf numFmtId="0" fontId="129" fillId="0" borderId="0" xfId="0" applyFont="1" applyAlignment="1">
      <alignment horizontal="center" vertical="center"/>
    </xf>
    <xf numFmtId="2" fontId="120" fillId="0" borderId="10" xfId="0" applyNumberFormat="1" applyFont="1" applyFill="1" applyBorder="1" applyAlignment="1">
      <alignment horizontal="center" vertical="center"/>
    </xf>
    <xf numFmtId="0" fontId="120" fillId="35" borderId="0" xfId="0" applyFont="1" applyFill="1" applyAlignment="1">
      <alignment horizontal="center" vertical="center"/>
    </xf>
    <xf numFmtId="1" fontId="120" fillId="0" borderId="0" xfId="0" applyNumberFormat="1" applyFont="1" applyFill="1" applyBorder="1" applyAlignment="1">
      <alignment horizontal="center" vertical="center"/>
    </xf>
    <xf numFmtId="1" fontId="120" fillId="0" borderId="0" xfId="0" applyNumberFormat="1" applyFont="1" applyFill="1" applyAlignment="1">
      <alignment horizontal="center" vertical="center"/>
    </xf>
    <xf numFmtId="2" fontId="120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120" fillId="0" borderId="12" xfId="0" applyNumberFormat="1" applyFont="1" applyFill="1" applyBorder="1" applyAlignment="1">
      <alignment horizontal="center" vertical="center"/>
    </xf>
    <xf numFmtId="1" fontId="130" fillId="0" borderId="0" xfId="0" applyNumberFormat="1" applyFont="1" applyFill="1" applyBorder="1" applyAlignment="1">
      <alignment horizontal="center" vertical="center"/>
    </xf>
    <xf numFmtId="1" fontId="130" fillId="0" borderId="12" xfId="0" applyNumberFormat="1" applyFont="1" applyFill="1" applyBorder="1" applyAlignment="1">
      <alignment horizontal="center" vertical="center"/>
    </xf>
    <xf numFmtId="2" fontId="125" fillId="0" borderId="10" xfId="0" applyNumberFormat="1" applyFont="1" applyFill="1" applyBorder="1" applyAlignment="1">
      <alignment horizontal="center" vertical="center"/>
    </xf>
    <xf numFmtId="0" fontId="125" fillId="35" borderId="0" xfId="0" applyFont="1" applyFill="1" applyAlignment="1">
      <alignment horizontal="center" vertical="center"/>
    </xf>
    <xf numFmtId="1" fontId="125" fillId="0" borderId="0" xfId="0" applyNumberFormat="1" applyFont="1" applyFill="1" applyBorder="1" applyAlignment="1">
      <alignment horizontal="center" vertical="center"/>
    </xf>
    <xf numFmtId="1" fontId="131" fillId="0" borderId="0" xfId="0" applyNumberFormat="1" applyFont="1" applyBorder="1" applyAlignment="1">
      <alignment horizontal="left" vertical="center"/>
    </xf>
    <xf numFmtId="1" fontId="132" fillId="0" borderId="0" xfId="0" applyNumberFormat="1" applyFont="1" applyBorder="1" applyAlignment="1">
      <alignment horizontal="left" vertical="center"/>
    </xf>
    <xf numFmtId="2" fontId="125" fillId="0" borderId="11" xfId="0" applyNumberFormat="1" applyFont="1" applyFill="1" applyBorder="1" applyAlignment="1">
      <alignment horizontal="center" vertical="center"/>
    </xf>
    <xf numFmtId="1" fontId="125" fillId="0" borderId="0" xfId="0" applyNumberFormat="1" applyFont="1" applyFill="1" applyAlignment="1">
      <alignment horizontal="center" vertical="center"/>
    </xf>
    <xf numFmtId="1" fontId="133" fillId="0" borderId="0" xfId="0" applyNumberFormat="1" applyFont="1" applyBorder="1" applyAlignment="1">
      <alignment horizontal="left" vertical="center"/>
    </xf>
    <xf numFmtId="1" fontId="134" fillId="34" borderId="0" xfId="0" applyNumberFormat="1" applyFont="1" applyFill="1" applyAlignment="1">
      <alignment horizontal="left" vertical="center"/>
    </xf>
    <xf numFmtId="1" fontId="135" fillId="34" borderId="0" xfId="0" applyNumberFormat="1" applyFont="1" applyFill="1" applyAlignment="1">
      <alignment horizontal="left" vertical="center"/>
    </xf>
    <xf numFmtId="1" fontId="136" fillId="34" borderId="0" xfId="0" applyNumberFormat="1" applyFont="1" applyFill="1" applyAlignment="1">
      <alignment horizontal="left" vertical="center"/>
    </xf>
    <xf numFmtId="2" fontId="122" fillId="0" borderId="0" xfId="0" applyNumberFormat="1" applyFont="1" applyFill="1" applyAlignment="1">
      <alignment horizontal="left" vertical="center"/>
    </xf>
    <xf numFmtId="1" fontId="115" fillId="34" borderId="0" xfId="0" applyNumberFormat="1" applyFont="1" applyFill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1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" fontId="21" fillId="32" borderId="0" xfId="0" applyNumberFormat="1" applyFont="1" applyFill="1" applyAlignment="1">
      <alignment horizontal="left" vertical="center"/>
    </xf>
    <xf numFmtId="2" fontId="120" fillId="0" borderId="0" xfId="0" applyNumberFormat="1" applyFont="1" applyFill="1" applyAlignment="1">
      <alignment vertical="center"/>
    </xf>
    <xf numFmtId="0" fontId="137" fillId="0" borderId="0" xfId="0" applyFont="1" applyAlignment="1">
      <alignment/>
    </xf>
    <xf numFmtId="0" fontId="137" fillId="0" borderId="0" xfId="0" applyFont="1" applyAlignment="1">
      <alignment horizontal="center"/>
    </xf>
    <xf numFmtId="0" fontId="121" fillId="0" borderId="0" xfId="0" applyFont="1" applyFill="1" applyAlignment="1">
      <alignment vertical="center"/>
    </xf>
    <xf numFmtId="0" fontId="121" fillId="0" borderId="0" xfId="0" applyFont="1" applyFill="1" applyAlignment="1">
      <alignment horizontal="center" vertical="center" wrapText="1"/>
    </xf>
    <xf numFmtId="2" fontId="138" fillId="0" borderId="0" xfId="0" applyNumberFormat="1" applyFont="1" applyFill="1" applyAlignment="1">
      <alignment horizontal="left" vertical="center"/>
    </xf>
    <xf numFmtId="1" fontId="138" fillId="0" borderId="0" xfId="0" applyNumberFormat="1" applyFont="1" applyFill="1" applyAlignment="1">
      <alignment horizontal="left" vertical="center"/>
    </xf>
    <xf numFmtId="0" fontId="139" fillId="0" borderId="0" xfId="0" applyFont="1" applyAlignment="1">
      <alignment/>
    </xf>
    <xf numFmtId="0" fontId="139" fillId="0" borderId="0" xfId="0" applyFont="1" applyAlignment="1">
      <alignment horizontal="center" vertical="center"/>
    </xf>
    <xf numFmtId="0" fontId="140" fillId="35" borderId="0" xfId="0" applyFont="1" applyFill="1" applyAlignment="1">
      <alignment horizontal="center" vertical="center"/>
    </xf>
    <xf numFmtId="0" fontId="141" fillId="0" borderId="0" xfId="0" applyFont="1" applyAlignment="1">
      <alignment/>
    </xf>
    <xf numFmtId="0" fontId="141" fillId="0" borderId="0" xfId="0" applyFont="1" applyAlignment="1">
      <alignment horizontal="center"/>
    </xf>
    <xf numFmtId="0" fontId="137" fillId="0" borderId="0" xfId="0" applyFont="1" applyAlignment="1">
      <alignment/>
    </xf>
    <xf numFmtId="0" fontId="137" fillId="0" borderId="0" xfId="0" applyFont="1" applyAlignment="1">
      <alignment horizontal="center"/>
    </xf>
    <xf numFmtId="0" fontId="115" fillId="35" borderId="0" xfId="0" applyFont="1" applyFill="1" applyAlignment="1">
      <alignment horizontal="center" vertical="center"/>
    </xf>
    <xf numFmtId="1" fontId="115" fillId="0" borderId="0" xfId="0" applyNumberFormat="1" applyFont="1" applyFill="1" applyBorder="1" applyAlignment="1">
      <alignment horizontal="center" vertical="center"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142" fillId="0" borderId="0" xfId="0" applyFont="1" applyAlignment="1">
      <alignment horizontal="center"/>
    </xf>
    <xf numFmtId="1" fontId="138" fillId="34" borderId="0" xfId="0" applyNumberFormat="1" applyFont="1" applyFill="1" applyAlignment="1">
      <alignment horizontal="left" vertical="center"/>
    </xf>
    <xf numFmtId="1" fontId="144" fillId="0" borderId="0" xfId="0" applyNumberFormat="1" applyFont="1" applyBorder="1" applyAlignment="1">
      <alignment horizontal="left" vertical="center"/>
    </xf>
    <xf numFmtId="2" fontId="145" fillId="0" borderId="0" xfId="0" applyNumberFormat="1" applyFont="1" applyFill="1" applyAlignment="1">
      <alignment horizontal="left" vertical="center"/>
    </xf>
    <xf numFmtId="0" fontId="146" fillId="0" borderId="0" xfId="0" applyFont="1" applyAlignment="1">
      <alignment vertical="center"/>
    </xf>
    <xf numFmtId="0" fontId="146" fillId="0" borderId="0" xfId="0" applyFont="1" applyAlignment="1">
      <alignment horizontal="center" vertical="center"/>
    </xf>
    <xf numFmtId="2" fontId="147" fillId="0" borderId="0" xfId="0" applyNumberFormat="1" applyFont="1" applyFill="1" applyAlignment="1">
      <alignment horizontal="left" vertical="center"/>
    </xf>
    <xf numFmtId="1" fontId="148" fillId="0" borderId="0" xfId="0" applyNumberFormat="1" applyFont="1" applyFill="1" applyAlignment="1">
      <alignment horizontal="left" vertical="center"/>
    </xf>
    <xf numFmtId="1" fontId="115" fillId="0" borderId="0" xfId="0" applyNumberFormat="1" applyFont="1" applyFill="1" applyAlignment="1">
      <alignment horizontal="left" vertical="center"/>
    </xf>
    <xf numFmtId="1" fontId="115" fillId="0" borderId="10" xfId="0" applyNumberFormat="1" applyFont="1" applyFill="1" applyBorder="1" applyAlignment="1">
      <alignment horizontal="center" vertical="center"/>
    </xf>
    <xf numFmtId="1" fontId="115" fillId="0" borderId="13" xfId="0" applyNumberFormat="1" applyFont="1" applyFill="1" applyBorder="1" applyAlignment="1">
      <alignment horizontal="center" vertical="center"/>
    </xf>
    <xf numFmtId="0" fontId="123" fillId="0" borderId="0" xfId="0" applyFont="1" applyAlignment="1">
      <alignment horizontal="left" vertical="center"/>
    </xf>
    <xf numFmtId="0" fontId="123" fillId="0" borderId="0" xfId="0" applyFont="1" applyAlignment="1">
      <alignment horizontal="center" vertical="center" wrapText="1"/>
    </xf>
    <xf numFmtId="2" fontId="125" fillId="0" borderId="0" xfId="0" applyNumberFormat="1" applyFont="1" applyFill="1" applyAlignment="1">
      <alignment horizontal="left" vertical="center"/>
    </xf>
    <xf numFmtId="2" fontId="120" fillId="0" borderId="0" xfId="0" applyNumberFormat="1" applyFont="1" applyFill="1" applyAlignment="1">
      <alignment horizontal="left" vertical="center"/>
    </xf>
    <xf numFmtId="0" fontId="143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2" fontId="122" fillId="0" borderId="0" xfId="0" applyNumberFormat="1" applyFont="1" applyFill="1" applyAlignment="1">
      <alignment vertical="center"/>
    </xf>
    <xf numFmtId="0" fontId="146" fillId="0" borderId="0" xfId="0" applyFont="1" applyAlignment="1">
      <alignment/>
    </xf>
    <xf numFmtId="2" fontId="149" fillId="0" borderId="0" xfId="0" applyNumberFormat="1" applyFont="1" applyFill="1" applyAlignment="1">
      <alignment horizontal="left" vertical="center"/>
    </xf>
    <xf numFmtId="0" fontId="35" fillId="0" borderId="0" xfId="0" applyFont="1" applyFill="1" applyAlignment="1">
      <alignment/>
    </xf>
    <xf numFmtId="0" fontId="139" fillId="0" borderId="0" xfId="0" applyFont="1" applyAlignment="1">
      <alignment/>
    </xf>
    <xf numFmtId="0" fontId="139" fillId="0" borderId="0" xfId="0" applyFont="1" applyAlignment="1">
      <alignment horizontal="center"/>
    </xf>
    <xf numFmtId="2" fontId="140" fillId="0" borderId="0" xfId="0" applyNumberFormat="1" applyFont="1" applyFill="1" applyAlignment="1">
      <alignment horizontal="left" vertical="center"/>
    </xf>
    <xf numFmtId="2" fontId="120" fillId="0" borderId="0" xfId="0" applyNumberFormat="1" applyFont="1" applyFill="1" applyAlignment="1">
      <alignment horizontal="left"/>
    </xf>
    <xf numFmtId="0" fontId="150" fillId="0" borderId="0" xfId="0" applyFont="1" applyAlignment="1">
      <alignment/>
    </xf>
    <xf numFmtId="0" fontId="150" fillId="0" borderId="0" xfId="0" applyFont="1" applyAlignment="1">
      <alignment horizontal="center"/>
    </xf>
    <xf numFmtId="2" fontId="149" fillId="0" borderId="0" xfId="0" applyNumberFormat="1" applyFont="1" applyFill="1" applyAlignment="1">
      <alignment horizontal="left"/>
    </xf>
    <xf numFmtId="0" fontId="151" fillId="0" borderId="0" xfId="0" applyFont="1" applyAlignment="1">
      <alignment/>
    </xf>
    <xf numFmtId="0" fontId="151" fillId="0" borderId="0" xfId="0" applyFont="1" applyAlignment="1">
      <alignment horizontal="center"/>
    </xf>
    <xf numFmtId="2" fontId="138" fillId="0" borderId="0" xfId="0" applyNumberFormat="1" applyFont="1" applyFill="1" applyAlignment="1">
      <alignment horizontal="left"/>
    </xf>
    <xf numFmtId="2" fontId="138" fillId="32" borderId="0" xfId="0" applyNumberFormat="1" applyFont="1" applyFill="1" applyAlignment="1">
      <alignment horizontal="left"/>
    </xf>
    <xf numFmtId="1" fontId="138" fillId="32" borderId="0" xfId="0" applyNumberFormat="1" applyFont="1" applyFill="1" applyAlignment="1">
      <alignment horizontal="left"/>
    </xf>
    <xf numFmtId="0" fontId="142" fillId="0" borderId="0" xfId="0" applyFont="1" applyAlignment="1">
      <alignment horizontal="left" vertical="center"/>
    </xf>
    <xf numFmtId="0" fontId="142" fillId="0" borderId="0" xfId="0" applyFont="1" applyAlignment="1">
      <alignment horizontal="center" vertical="center" wrapText="1"/>
    </xf>
    <xf numFmtId="0" fontId="146" fillId="0" borderId="0" xfId="0" applyFont="1" applyAlignment="1">
      <alignment horizontal="left" vertical="center" wrapText="1"/>
    </xf>
    <xf numFmtId="2" fontId="149" fillId="0" borderId="0" xfId="0" applyNumberFormat="1" applyFont="1" applyFill="1" applyAlignment="1">
      <alignment horizontal="left" vertical="center"/>
    </xf>
    <xf numFmtId="0" fontId="137" fillId="0" borderId="0" xfId="0" applyFont="1" applyAlignment="1">
      <alignment/>
    </xf>
    <xf numFmtId="0" fontId="137" fillId="0" borderId="0" xfId="0" applyFont="1" applyAlignment="1">
      <alignment horizontal="center"/>
    </xf>
    <xf numFmtId="2" fontId="126" fillId="0" borderId="0" xfId="0" applyNumberFormat="1" applyFont="1" applyFill="1" applyAlignment="1">
      <alignment horizontal="left" vertical="center"/>
    </xf>
    <xf numFmtId="1" fontId="148" fillId="0" borderId="0" xfId="0" applyNumberFormat="1" applyFont="1" applyFill="1" applyAlignment="1">
      <alignment horizontal="left" vertical="center"/>
    </xf>
    <xf numFmtId="0" fontId="137" fillId="0" borderId="0" xfId="0" applyFont="1" applyFill="1" applyAlignment="1">
      <alignment/>
    </xf>
    <xf numFmtId="0" fontId="152" fillId="0" borderId="0" xfId="0" applyFont="1" applyAlignment="1">
      <alignment/>
    </xf>
    <xf numFmtId="0" fontId="152" fillId="0" borderId="0" xfId="0" applyFont="1" applyFill="1" applyAlignment="1">
      <alignment horizontal="center"/>
    </xf>
    <xf numFmtId="0" fontId="21" fillId="37" borderId="0" xfId="0" applyFont="1" applyFill="1" applyAlignment="1">
      <alignment horizontal="center" vertical="center"/>
    </xf>
    <xf numFmtId="0" fontId="123" fillId="0" borderId="0" xfId="0" applyFont="1" applyFill="1" applyAlignment="1">
      <alignment vertical="center"/>
    </xf>
    <xf numFmtId="0" fontId="123" fillId="0" borderId="0" xfId="0" applyFont="1" applyFill="1" applyAlignment="1">
      <alignment horizontal="center" vertical="center"/>
    </xf>
    <xf numFmtId="0" fontId="137" fillId="0" borderId="0" xfId="0" applyFont="1" applyFill="1" applyAlignment="1">
      <alignment horizontal="center"/>
    </xf>
    <xf numFmtId="2" fontId="153" fillId="0" borderId="0" xfId="0" applyNumberFormat="1" applyFont="1" applyFill="1" applyAlignment="1">
      <alignment vertical="center"/>
    </xf>
    <xf numFmtId="1" fontId="115" fillId="0" borderId="0" xfId="0" applyNumberFormat="1" applyFont="1" applyFill="1" applyAlignment="1">
      <alignment horizontal="center" vertical="center"/>
    </xf>
    <xf numFmtId="0" fontId="152" fillId="0" borderId="0" xfId="0" applyFont="1" applyAlignment="1">
      <alignment horizontal="center"/>
    </xf>
    <xf numFmtId="1" fontId="115" fillId="0" borderId="0" xfId="0" applyNumberFormat="1" applyFont="1" applyFill="1" applyAlignment="1">
      <alignment horizontal="center" vertical="center"/>
    </xf>
    <xf numFmtId="2" fontId="153" fillId="0" borderId="0" xfId="0" applyNumberFormat="1" applyFont="1" applyFill="1" applyAlignment="1">
      <alignment horizontal="left" vertical="center"/>
    </xf>
    <xf numFmtId="0" fontId="152" fillId="0" borderId="0" xfId="0" applyFont="1" applyAlignment="1">
      <alignment horizontal="left"/>
    </xf>
    <xf numFmtId="2" fontId="153" fillId="0" borderId="0" xfId="0" applyNumberFormat="1" applyFont="1" applyFill="1" applyAlignment="1">
      <alignment horizontal="left"/>
    </xf>
    <xf numFmtId="1" fontId="115" fillId="0" borderId="0" xfId="0" applyNumberFormat="1" applyFont="1" applyFill="1" applyAlignment="1">
      <alignment horizontal="center"/>
    </xf>
    <xf numFmtId="0" fontId="154" fillId="0" borderId="0" xfId="0" applyFont="1" applyAlignment="1">
      <alignment/>
    </xf>
    <xf numFmtId="0" fontId="154" fillId="0" borderId="0" xfId="0" applyFont="1" applyAlignment="1">
      <alignment horizontal="center"/>
    </xf>
    <xf numFmtId="0" fontId="113" fillId="0" borderId="0" xfId="0" applyFont="1" applyFill="1" applyAlignment="1">
      <alignment horizontal="center"/>
    </xf>
    <xf numFmtId="1" fontId="27" fillId="0" borderId="0" xfId="0" applyNumberFormat="1" applyFont="1" applyFill="1" applyAlignment="1">
      <alignment horizontal="left" textRotation="90"/>
    </xf>
    <xf numFmtId="1" fontId="134" fillId="0" borderId="0" xfId="0" applyNumberFormat="1" applyFont="1" applyFill="1" applyAlignment="1">
      <alignment horizontal="left" vertical="center"/>
    </xf>
    <xf numFmtId="1" fontId="135" fillId="0" borderId="0" xfId="0" applyNumberFormat="1" applyFont="1" applyFill="1" applyAlignment="1">
      <alignment horizontal="left" vertical="center"/>
    </xf>
    <xf numFmtId="1" fontId="136" fillId="0" borderId="0" xfId="0" applyNumberFormat="1" applyFont="1" applyFill="1" applyAlignment="1">
      <alignment horizontal="left" vertical="center"/>
    </xf>
    <xf numFmtId="1" fontId="115" fillId="0" borderId="0" xfId="0" applyNumberFormat="1" applyFont="1" applyFill="1" applyAlignment="1">
      <alignment horizontal="left" vertical="center"/>
    </xf>
    <xf numFmtId="1" fontId="138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53" fillId="0" borderId="11" xfId="0" applyNumberFormat="1" applyFont="1" applyFill="1" applyBorder="1" applyAlignment="1">
      <alignment horizontal="center" vertical="center"/>
    </xf>
    <xf numFmtId="2" fontId="153" fillId="0" borderId="10" xfId="0" applyNumberFormat="1" applyFont="1" applyFill="1" applyBorder="1" applyAlignment="1">
      <alignment horizontal="center" vertical="center"/>
    </xf>
    <xf numFmtId="2" fontId="138" fillId="0" borderId="11" xfId="0" applyNumberFormat="1" applyFont="1" applyFill="1" applyBorder="1" applyAlignment="1">
      <alignment horizontal="center" vertical="center"/>
    </xf>
    <xf numFmtId="2" fontId="138" fillId="0" borderId="10" xfId="0" applyNumberFormat="1" applyFont="1" applyFill="1" applyBorder="1" applyAlignment="1">
      <alignment horizontal="center" vertical="center"/>
    </xf>
    <xf numFmtId="2" fontId="155" fillId="0" borderId="11" xfId="0" applyNumberFormat="1" applyFont="1" applyFill="1" applyBorder="1" applyAlignment="1">
      <alignment horizontal="center" vertical="center"/>
    </xf>
    <xf numFmtId="2" fontId="155" fillId="0" borderId="10" xfId="0" applyNumberFormat="1" applyFont="1" applyFill="1" applyBorder="1" applyAlignment="1">
      <alignment horizontal="center" vertical="center"/>
    </xf>
    <xf numFmtId="2" fontId="125" fillId="0" borderId="14" xfId="0" applyNumberFormat="1" applyFont="1" applyFill="1" applyBorder="1" applyAlignment="1">
      <alignment horizontal="center" vertical="center"/>
    </xf>
    <xf numFmtId="2" fontId="125" fillId="0" borderId="15" xfId="0" applyNumberFormat="1" applyFont="1" applyFill="1" applyBorder="1" applyAlignment="1">
      <alignment horizontal="center" vertical="center"/>
    </xf>
    <xf numFmtId="1" fontId="115" fillId="0" borderId="0" xfId="0" applyNumberFormat="1" applyFont="1" applyFill="1" applyAlignment="1">
      <alignment horizontal="center" vertical="center"/>
    </xf>
    <xf numFmtId="1" fontId="115" fillId="0" borderId="0" xfId="0" applyNumberFormat="1" applyFont="1" applyFill="1" applyAlignment="1">
      <alignment horizontal="left" vertical="center"/>
    </xf>
    <xf numFmtId="2" fontId="125" fillId="0" borderId="0" xfId="0" applyNumberFormat="1" applyFont="1" applyFill="1" applyBorder="1" applyAlignment="1">
      <alignment horizontal="center" vertical="center"/>
    </xf>
    <xf numFmtId="2" fontId="140" fillId="0" borderId="0" xfId="0" applyNumberFormat="1" applyFont="1" applyFill="1" applyBorder="1" applyAlignment="1">
      <alignment horizontal="center" vertical="center"/>
    </xf>
    <xf numFmtId="2" fontId="120" fillId="0" borderId="0" xfId="0" applyNumberFormat="1" applyFont="1" applyFill="1" applyBorder="1" applyAlignment="1">
      <alignment horizontal="center" vertical="center"/>
    </xf>
    <xf numFmtId="2" fontId="115" fillId="0" borderId="0" xfId="0" applyNumberFormat="1" applyFont="1" applyFill="1" applyBorder="1" applyAlignment="1">
      <alignment horizontal="center" vertical="center"/>
    </xf>
    <xf numFmtId="1" fontId="15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115" fillId="0" borderId="12" xfId="0" applyNumberFormat="1" applyFont="1" applyFill="1" applyBorder="1" applyAlignment="1">
      <alignment horizontal="center" vertical="center"/>
    </xf>
    <xf numFmtId="0" fontId="157" fillId="0" borderId="0" xfId="0" applyFont="1" applyFill="1" applyAlignment="1">
      <alignment horizontal="left"/>
    </xf>
    <xf numFmtId="2" fontId="138" fillId="0" borderId="0" xfId="0" applyNumberFormat="1" applyFont="1" applyFill="1" applyBorder="1" applyAlignment="1">
      <alignment horizontal="center" vertical="center"/>
    </xf>
    <xf numFmtId="0" fontId="36" fillId="32" borderId="0" xfId="0" applyFont="1" applyFill="1" applyAlignment="1">
      <alignment horizontal="left" vertical="center"/>
    </xf>
    <xf numFmtId="0" fontId="158" fillId="0" borderId="0" xfId="0" applyFont="1" applyAlignment="1">
      <alignment/>
    </xf>
    <xf numFmtId="0" fontId="158" fillId="0" borderId="0" xfId="0" applyFont="1" applyAlignment="1">
      <alignment horizontal="center"/>
    </xf>
    <xf numFmtId="0" fontId="121" fillId="0" borderId="0" xfId="0" applyFont="1" applyFill="1" applyAlignment="1">
      <alignment vertical="center"/>
    </xf>
    <xf numFmtId="0" fontId="121" fillId="0" borderId="0" xfId="0" applyFont="1" applyFill="1" applyAlignment="1">
      <alignment horizontal="center" vertical="center"/>
    </xf>
    <xf numFmtId="0" fontId="159" fillId="0" borderId="0" xfId="0" applyFont="1" applyAlignment="1">
      <alignment/>
    </xf>
    <xf numFmtId="0" fontId="159" fillId="0" borderId="0" xfId="0" applyFont="1" applyAlignment="1">
      <alignment horizontal="center"/>
    </xf>
    <xf numFmtId="2" fontId="160" fillId="0" borderId="10" xfId="0" applyNumberFormat="1" applyFont="1" applyFill="1" applyBorder="1" applyAlignment="1">
      <alignment horizontal="center" vertical="center"/>
    </xf>
    <xf numFmtId="2" fontId="160" fillId="0" borderId="11" xfId="0" applyNumberFormat="1" applyFont="1" applyFill="1" applyBorder="1" applyAlignment="1">
      <alignment horizontal="center" vertical="center"/>
    </xf>
    <xf numFmtId="14" fontId="161" fillId="0" borderId="0" xfId="0" applyNumberFormat="1" applyFont="1" applyFill="1" applyAlignment="1">
      <alignment horizontal="center"/>
    </xf>
    <xf numFmtId="14" fontId="162" fillId="0" borderId="0" xfId="0" applyNumberFormat="1" applyFont="1" applyFill="1" applyAlignment="1">
      <alignment horizontal="center"/>
    </xf>
    <xf numFmtId="14" fontId="163" fillId="0" borderId="0" xfId="0" applyNumberFormat="1" applyFont="1" applyFill="1" applyAlignment="1">
      <alignment horizontal="center"/>
    </xf>
    <xf numFmtId="14" fontId="164" fillId="0" borderId="0" xfId="0" applyNumberFormat="1" applyFont="1" applyFill="1" applyAlignment="1">
      <alignment horizontal="center"/>
    </xf>
    <xf numFmtId="14" fontId="16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22" fillId="0" borderId="0" xfId="0" applyFont="1" applyFill="1" applyAlignment="1">
      <alignment horizontal="center" vertical="center"/>
    </xf>
    <xf numFmtId="2" fontId="122" fillId="0" borderId="0" xfId="0" applyNumberFormat="1" applyFont="1" applyFill="1" applyAlignment="1">
      <alignment horizontal="center" vertical="center"/>
    </xf>
    <xf numFmtId="2" fontId="140" fillId="0" borderId="0" xfId="0" applyNumberFormat="1" applyFont="1" applyFill="1" applyAlignment="1">
      <alignment horizontal="center" vertical="center"/>
    </xf>
    <xf numFmtId="0" fontId="34" fillId="37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66" fillId="37" borderId="0" xfId="0" applyFont="1" applyFill="1" applyAlignment="1">
      <alignment horizontal="center" vertical="center"/>
    </xf>
    <xf numFmtId="0" fontId="166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66" fillId="0" borderId="0" xfId="0" applyFont="1" applyAlignment="1">
      <alignment horizontal="center" vertical="center"/>
    </xf>
    <xf numFmtId="0" fontId="166" fillId="0" borderId="0" xfId="0" applyFont="1" applyFill="1" applyAlignment="1">
      <alignment horizontal="center" vertical="center"/>
    </xf>
    <xf numFmtId="0" fontId="34" fillId="37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66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166" fillId="37" borderId="0" xfId="0" applyFont="1" applyFill="1" applyAlignment="1">
      <alignment horizontal="center" vertical="center"/>
    </xf>
    <xf numFmtId="0" fontId="115" fillId="37" borderId="0" xfId="0" applyFont="1" applyFill="1" applyAlignment="1">
      <alignment horizontal="center" vertical="center"/>
    </xf>
    <xf numFmtId="0" fontId="115" fillId="0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/>
    </xf>
    <xf numFmtId="0" fontId="167" fillId="0" borderId="0" xfId="0" applyFont="1" applyAlignment="1">
      <alignment vertical="center"/>
    </xf>
    <xf numFmtId="0" fontId="16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5" fillId="0" borderId="0" xfId="0" applyFont="1" applyAlignment="1">
      <alignment horizontal="left" vertical="center"/>
    </xf>
    <xf numFmtId="0" fontId="121" fillId="0" borderId="0" xfId="0" applyFont="1" applyAlignment="1">
      <alignment/>
    </xf>
    <xf numFmtId="0" fontId="168" fillId="0" borderId="0" xfId="0" applyFont="1" applyAlignment="1">
      <alignment horizontal="center"/>
    </xf>
    <xf numFmtId="14" fontId="169" fillId="0" borderId="0" xfId="0" applyNumberFormat="1" applyFont="1" applyFill="1" applyAlignment="1">
      <alignment horizontal="center"/>
    </xf>
    <xf numFmtId="2" fontId="122" fillId="0" borderId="11" xfId="0" applyNumberFormat="1" applyFont="1" applyFill="1" applyBorder="1" applyAlignment="1">
      <alignment horizontal="center" vertical="center"/>
    </xf>
    <xf numFmtId="2" fontId="122" fillId="0" borderId="10" xfId="0" applyNumberFormat="1" applyFont="1" applyFill="1" applyBorder="1" applyAlignment="1">
      <alignment horizontal="center" vertical="center"/>
    </xf>
    <xf numFmtId="2" fontId="120" fillId="0" borderId="10" xfId="0" applyNumberFormat="1" applyFont="1" applyFill="1" applyBorder="1" applyAlignment="1">
      <alignment horizontal="center" vertical="center"/>
    </xf>
    <xf numFmtId="2" fontId="138" fillId="0" borderId="10" xfId="0" applyNumberFormat="1" applyFont="1" applyFill="1" applyBorder="1" applyAlignment="1">
      <alignment horizontal="center" vertical="center"/>
    </xf>
    <xf numFmtId="2" fontId="120" fillId="0" borderId="11" xfId="0" applyNumberFormat="1" applyFont="1" applyFill="1" applyBorder="1" applyAlignment="1">
      <alignment horizontal="center" vertical="center"/>
    </xf>
    <xf numFmtId="2" fontId="138" fillId="0" borderId="11" xfId="0" applyNumberFormat="1" applyFont="1" applyFill="1" applyBorder="1" applyAlignment="1">
      <alignment horizontal="center" vertical="center"/>
    </xf>
    <xf numFmtId="2" fontId="170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" fontId="25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/>
    </xf>
    <xf numFmtId="1" fontId="131" fillId="0" borderId="0" xfId="0" applyNumberFormat="1" applyFont="1" applyFill="1" applyBorder="1" applyAlignment="1">
      <alignment vertical="center"/>
    </xf>
    <xf numFmtId="1" fontId="124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1" fontId="171" fillId="0" borderId="0" xfId="0" applyNumberFormat="1" applyFont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1" fontId="171" fillId="0" borderId="0" xfId="0" applyNumberFormat="1" applyFont="1" applyBorder="1" applyAlignment="1">
      <alignment horizontal="left"/>
    </xf>
    <xf numFmtId="1" fontId="25" fillId="0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25" fillId="0" borderId="0" xfId="0" applyNumberFormat="1" applyFont="1" applyFill="1" applyAlignment="1">
      <alignment horizontal="left"/>
    </xf>
    <xf numFmtId="0" fontId="26" fillId="0" borderId="0" xfId="0" applyFont="1" applyAlignment="1">
      <alignment horizontal="left"/>
    </xf>
    <xf numFmtId="1" fontId="131" fillId="0" borderId="0" xfId="0" applyNumberFormat="1" applyFont="1" applyBorder="1" applyAlignment="1">
      <alignment horizontal="left" vertical="center"/>
    </xf>
    <xf numFmtId="1" fontId="171" fillId="0" borderId="0" xfId="0" applyNumberFormat="1" applyFont="1" applyBorder="1" applyAlignment="1">
      <alignment horizontal="left" vertical="center"/>
    </xf>
    <xf numFmtId="1" fontId="172" fillId="0" borderId="0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Alignment="1">
      <alignment horizontal="center"/>
    </xf>
    <xf numFmtId="1" fontId="124" fillId="0" borderId="0" xfId="0" applyNumberFormat="1" applyFont="1" applyBorder="1" applyAlignment="1">
      <alignment horizontal="left" vertical="center"/>
    </xf>
    <xf numFmtId="1" fontId="173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71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31" fillId="0" borderId="0" xfId="0" applyNumberFormat="1" applyFont="1" applyBorder="1" applyAlignment="1">
      <alignment horizontal="left"/>
    </xf>
    <xf numFmtId="1" fontId="16" fillId="0" borderId="0" xfId="0" applyNumberFormat="1" applyFont="1" applyAlignment="1">
      <alignment/>
    </xf>
    <xf numFmtId="1" fontId="124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74" fillId="0" borderId="0" xfId="0" applyNumberFormat="1" applyFont="1" applyBorder="1" applyAlignment="1">
      <alignment horizontal="center" vertical="center"/>
    </xf>
    <xf numFmtId="1" fontId="21" fillId="36" borderId="0" xfId="0" applyNumberFormat="1" applyFont="1" applyFill="1" applyAlignment="1">
      <alignment vertical="center"/>
    </xf>
    <xf numFmtId="1" fontId="21" fillId="38" borderId="0" xfId="0" applyNumberFormat="1" applyFont="1" applyFill="1" applyAlignment="1">
      <alignment vertical="center"/>
    </xf>
    <xf numFmtId="2" fontId="115" fillId="0" borderId="0" xfId="0" applyNumberFormat="1" applyFont="1" applyFill="1" applyAlignment="1">
      <alignment vertical="center"/>
    </xf>
    <xf numFmtId="1" fontId="115" fillId="0" borderId="0" xfId="0" applyNumberFormat="1" applyFont="1" applyFill="1" applyAlignment="1">
      <alignment vertical="center"/>
    </xf>
    <xf numFmtId="1" fontId="21" fillId="38" borderId="0" xfId="0" applyNumberFormat="1" applyFont="1" applyFill="1" applyAlignment="1">
      <alignment horizontal="center" vertical="center"/>
    </xf>
    <xf numFmtId="1" fontId="21" fillId="39" borderId="0" xfId="0" applyNumberFormat="1" applyFont="1" applyFill="1" applyAlignment="1">
      <alignment horizontal="center" vertical="center"/>
    </xf>
    <xf numFmtId="1" fontId="21" fillId="40" borderId="0" xfId="0" applyNumberFormat="1" applyFont="1" applyFill="1" applyAlignment="1">
      <alignment horizontal="center" vertical="center"/>
    </xf>
    <xf numFmtId="1" fontId="21" fillId="34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0" fontId="115" fillId="32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7"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6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 patternType="none">
          <bgColor indexed="65"/>
        </patternFill>
      </fill>
    </dxf>
    <dxf>
      <fill>
        <patternFill>
          <bgColor theme="9" tint="-0.24993999302387238"/>
        </patternFill>
      </fill>
    </dxf>
    <dxf>
      <fill>
        <patternFill patternType="none">
          <bgColor indexed="65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6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6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4999699890613556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theme="6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114" zoomScaleNormal="114" zoomScalePageLayoutView="0" workbookViewId="0" topLeftCell="A4">
      <selection activeCell="N14" sqref="N14"/>
    </sheetView>
  </sheetViews>
  <sheetFormatPr defaultColWidth="8.8515625" defaultRowHeight="15"/>
  <cols>
    <col min="1" max="1" width="4.00390625" style="1" customWidth="1"/>
    <col min="2" max="2" width="23.8515625" style="0" customWidth="1"/>
    <col min="3" max="3" width="18.7109375" style="1" bestFit="1" customWidth="1"/>
    <col min="4" max="4" width="9.28125" style="0" customWidth="1"/>
    <col min="5" max="5" width="6.00390625" style="7" customWidth="1"/>
    <col min="6" max="6" width="9.28125" style="0" customWidth="1"/>
    <col min="7" max="7" width="5.4218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11" customWidth="1"/>
    <col min="12" max="12" width="9.28125" style="0" customWidth="1"/>
    <col min="13" max="13" width="15.28125" style="0" customWidth="1"/>
    <col min="14" max="14" width="4.7109375" style="0" customWidth="1"/>
  </cols>
  <sheetData>
    <row r="1" spans="1:14" ht="21.75">
      <c r="A1" s="356" t="s">
        <v>6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7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  <c r="N2" s="359"/>
    </row>
    <row r="3" ht="15">
      <c r="A3" s="2">
        <v>10</v>
      </c>
    </row>
    <row r="4" spans="1:14" ht="30" customHeight="1">
      <c r="A4" s="360" t="s">
        <v>155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4" ht="15.75" customHeight="1">
      <c r="A5" s="123"/>
      <c r="J5" s="16"/>
      <c r="K5" s="19"/>
      <c r="L5" s="18"/>
      <c r="M5" s="18"/>
      <c r="N5" s="18"/>
    </row>
    <row r="6" spans="1:14" ht="33" customHeight="1">
      <c r="A6" s="361" t="s">
        <v>33</v>
      </c>
      <c r="B6" s="361"/>
      <c r="C6" s="70" t="s">
        <v>4</v>
      </c>
      <c r="D6" s="71" t="s">
        <v>0</v>
      </c>
      <c r="E6" s="72" t="s">
        <v>3</v>
      </c>
      <c r="F6" s="71" t="s">
        <v>1</v>
      </c>
      <c r="G6" s="72" t="s">
        <v>3</v>
      </c>
      <c r="H6" s="73" t="s">
        <v>2</v>
      </c>
      <c r="I6" s="72" t="s">
        <v>3</v>
      </c>
      <c r="J6" s="76"/>
      <c r="K6" s="355" t="s">
        <v>5</v>
      </c>
      <c r="L6" s="355"/>
      <c r="M6" s="355"/>
      <c r="N6" s="69"/>
    </row>
    <row r="7" spans="1:14" s="4" customFormat="1" ht="33" customHeight="1">
      <c r="A7" s="265">
        <v>1</v>
      </c>
      <c r="B7" s="266" t="s">
        <v>31</v>
      </c>
      <c r="C7" s="267" t="s">
        <v>32</v>
      </c>
      <c r="D7" s="159">
        <v>10.65</v>
      </c>
      <c r="E7" s="270">
        <f>RANK(D7,D$7:D$20)</f>
        <v>5</v>
      </c>
      <c r="F7" s="159">
        <v>10.3</v>
      </c>
      <c r="G7" s="270">
        <f>RANK(F7,F$7:F$20)</f>
        <v>6</v>
      </c>
      <c r="H7" s="159">
        <f aca="true" t="shared" si="0" ref="H7:H16">D7+F7</f>
        <v>20.950000000000003</v>
      </c>
      <c r="I7" s="296">
        <f>RANK(H7,H$7:H$20)</f>
        <v>3</v>
      </c>
      <c r="J7" s="147"/>
      <c r="K7" s="362" t="s">
        <v>18</v>
      </c>
      <c r="L7" s="362"/>
      <c r="M7" s="362"/>
      <c r="N7" s="169" t="s">
        <v>3</v>
      </c>
    </row>
    <row r="8" spans="1:14" s="4" customFormat="1" ht="33" customHeight="1">
      <c r="A8" s="265">
        <v>3</v>
      </c>
      <c r="B8" s="266" t="s">
        <v>34</v>
      </c>
      <c r="C8" s="267" t="s">
        <v>32</v>
      </c>
      <c r="D8" s="159">
        <v>11</v>
      </c>
      <c r="E8" s="270">
        <f aca="true" t="shared" si="1" ref="E8:E16">RANK(D8,D$7:D$23)</f>
        <v>2</v>
      </c>
      <c r="F8" s="159">
        <v>9.6</v>
      </c>
      <c r="G8" s="270">
        <f aca="true" t="shared" si="2" ref="G8:G16">RANK(F8,F$7:F$23)</f>
        <v>10</v>
      </c>
      <c r="H8" s="159">
        <f t="shared" si="0"/>
        <v>20.6</v>
      </c>
      <c r="I8" s="296">
        <f aca="true" t="shared" si="3" ref="I8:I16">RANK(H8,H$7:H$23)</f>
        <v>6</v>
      </c>
      <c r="J8" s="147"/>
      <c r="K8" s="170">
        <v>1</v>
      </c>
      <c r="L8" s="171">
        <f>LARGE(H$7:H$10,K8)</f>
        <v>22.1</v>
      </c>
      <c r="M8" s="171"/>
      <c r="N8" s="170"/>
    </row>
    <row r="9" spans="1:14" s="4" customFormat="1" ht="33" customHeight="1">
      <c r="A9" s="265">
        <v>5</v>
      </c>
      <c r="B9" s="266" t="s">
        <v>27</v>
      </c>
      <c r="C9" s="267" t="s">
        <v>32</v>
      </c>
      <c r="D9" s="159">
        <v>10.8</v>
      </c>
      <c r="E9" s="270">
        <f t="shared" si="1"/>
        <v>3</v>
      </c>
      <c r="F9" s="159">
        <v>10.1</v>
      </c>
      <c r="G9" s="270">
        <f t="shared" si="2"/>
        <v>8</v>
      </c>
      <c r="H9" s="159">
        <f t="shared" si="0"/>
        <v>20.9</v>
      </c>
      <c r="I9" s="296">
        <f t="shared" si="3"/>
        <v>4</v>
      </c>
      <c r="J9" s="147"/>
      <c r="K9" s="170">
        <v>2</v>
      </c>
      <c r="L9" s="171">
        <f>LARGE(H$7:H$10,K9)</f>
        <v>20.950000000000003</v>
      </c>
      <c r="M9" s="171"/>
      <c r="N9" s="170"/>
    </row>
    <row r="10" spans="1:14" s="4" customFormat="1" ht="33" customHeight="1">
      <c r="A10" s="265">
        <v>7</v>
      </c>
      <c r="B10" s="266" t="s">
        <v>42</v>
      </c>
      <c r="C10" s="267" t="s">
        <v>32</v>
      </c>
      <c r="D10" s="159">
        <v>11.3</v>
      </c>
      <c r="E10" s="270">
        <f t="shared" si="1"/>
        <v>1</v>
      </c>
      <c r="F10" s="159">
        <v>10.8</v>
      </c>
      <c r="G10" s="270">
        <f t="shared" si="2"/>
        <v>3</v>
      </c>
      <c r="H10" s="159">
        <f t="shared" si="0"/>
        <v>22.1</v>
      </c>
      <c r="I10" s="296">
        <f t="shared" si="3"/>
        <v>1</v>
      </c>
      <c r="J10" s="147"/>
      <c r="K10" s="170">
        <v>3</v>
      </c>
      <c r="L10" s="171">
        <f>LARGE(H$7:H$10,K10)</f>
        <v>20.9</v>
      </c>
      <c r="M10" s="171">
        <f>SUM(L8:L10)</f>
        <v>63.95</v>
      </c>
      <c r="N10" s="401">
        <f>RANK(M10,M$8:M$20)</f>
        <v>1</v>
      </c>
    </row>
    <row r="11" spans="1:10" s="4" customFormat="1" ht="33" customHeight="1">
      <c r="A11" s="265">
        <v>29</v>
      </c>
      <c r="B11" s="262" t="s">
        <v>47</v>
      </c>
      <c r="C11" s="268" t="s">
        <v>49</v>
      </c>
      <c r="D11" s="203">
        <v>10.75</v>
      </c>
      <c r="E11" s="270">
        <f t="shared" si="1"/>
        <v>4</v>
      </c>
      <c r="F11" s="203">
        <v>10.35</v>
      </c>
      <c r="G11" s="270">
        <f t="shared" si="2"/>
        <v>5</v>
      </c>
      <c r="H11" s="203">
        <f t="shared" si="0"/>
        <v>21.1</v>
      </c>
      <c r="I11" s="296">
        <f t="shared" si="3"/>
        <v>2</v>
      </c>
      <c r="J11" s="147"/>
    </row>
    <row r="12" spans="1:14" s="4" customFormat="1" ht="33" customHeight="1">
      <c r="A12" s="265">
        <v>31</v>
      </c>
      <c r="B12" s="262" t="s">
        <v>48</v>
      </c>
      <c r="C12" s="268" t="s">
        <v>49</v>
      </c>
      <c r="D12" s="203">
        <v>10.3</v>
      </c>
      <c r="E12" s="270">
        <f t="shared" si="1"/>
        <v>6</v>
      </c>
      <c r="F12" s="203">
        <v>10</v>
      </c>
      <c r="G12" s="270">
        <f t="shared" si="2"/>
        <v>9</v>
      </c>
      <c r="H12" s="203">
        <f t="shared" si="0"/>
        <v>20.3</v>
      </c>
      <c r="I12" s="296">
        <f t="shared" si="3"/>
        <v>8</v>
      </c>
      <c r="J12" s="147"/>
      <c r="K12" s="363" t="s">
        <v>49</v>
      </c>
      <c r="L12" s="363"/>
      <c r="M12" s="363"/>
      <c r="N12" s="169" t="s">
        <v>3</v>
      </c>
    </row>
    <row r="13" spans="1:14" s="4" customFormat="1" ht="33" customHeight="1">
      <c r="A13" s="173">
        <v>13</v>
      </c>
      <c r="B13" s="148" t="s">
        <v>50</v>
      </c>
      <c r="C13" s="149" t="s">
        <v>51</v>
      </c>
      <c r="D13" s="238">
        <v>10.2</v>
      </c>
      <c r="E13" s="270">
        <f t="shared" si="1"/>
        <v>7</v>
      </c>
      <c r="F13" s="238">
        <v>10.4</v>
      </c>
      <c r="G13" s="270">
        <f t="shared" si="2"/>
        <v>4</v>
      </c>
      <c r="H13" s="238">
        <f t="shared" si="0"/>
        <v>20.6</v>
      </c>
      <c r="I13" s="296">
        <f t="shared" si="3"/>
        <v>6</v>
      </c>
      <c r="J13" s="147"/>
      <c r="K13" s="170">
        <v>1</v>
      </c>
      <c r="L13" s="171">
        <f>LARGE(H$11:H$12,K13)</f>
        <v>21.1</v>
      </c>
      <c r="M13" s="171"/>
      <c r="N13" s="170"/>
    </row>
    <row r="14" spans="1:14" s="4" customFormat="1" ht="33" customHeight="1">
      <c r="A14" s="173">
        <v>21</v>
      </c>
      <c r="B14" s="263" t="s">
        <v>128</v>
      </c>
      <c r="C14" s="264" t="s">
        <v>131</v>
      </c>
      <c r="D14" s="269">
        <v>9.5</v>
      </c>
      <c r="E14" s="270">
        <f t="shared" si="1"/>
        <v>9</v>
      </c>
      <c r="F14" s="269">
        <v>11.4</v>
      </c>
      <c r="G14" s="270">
        <f t="shared" si="2"/>
        <v>1</v>
      </c>
      <c r="H14" s="269">
        <f t="shared" si="0"/>
        <v>20.9</v>
      </c>
      <c r="I14" s="296">
        <f t="shared" si="3"/>
        <v>4</v>
      </c>
      <c r="J14" s="147"/>
      <c r="K14" s="170">
        <v>2</v>
      </c>
      <c r="L14" s="171">
        <f>LARGE(H$11:H$12,K14)</f>
        <v>20.3</v>
      </c>
      <c r="M14" s="171">
        <f>SUM(L13:L14)</f>
        <v>41.400000000000006</v>
      </c>
      <c r="N14" s="402">
        <f>RANK(M14,M$7:M$20)</f>
        <v>2</v>
      </c>
    </row>
    <row r="15" spans="1:14" s="4" customFormat="1" ht="33" customHeight="1">
      <c r="A15" s="173">
        <v>23</v>
      </c>
      <c r="B15" s="263" t="s">
        <v>129</v>
      </c>
      <c r="C15" s="264" t="s">
        <v>131</v>
      </c>
      <c r="D15" s="269">
        <v>9.9</v>
      </c>
      <c r="E15" s="270">
        <f t="shared" si="1"/>
        <v>8</v>
      </c>
      <c r="F15" s="269">
        <v>10.3</v>
      </c>
      <c r="G15" s="270">
        <f t="shared" si="2"/>
        <v>6</v>
      </c>
      <c r="H15" s="269">
        <f t="shared" si="0"/>
        <v>20.200000000000003</v>
      </c>
      <c r="I15" s="296">
        <f t="shared" si="3"/>
        <v>9</v>
      </c>
      <c r="J15" s="147"/>
      <c r="K15" s="170"/>
      <c r="L15" s="171"/>
      <c r="M15" s="171"/>
      <c r="N15" s="170"/>
    </row>
    <row r="16" spans="1:10" s="4" customFormat="1" ht="33" customHeight="1">
      <c r="A16" s="173">
        <v>25</v>
      </c>
      <c r="B16" s="263" t="s">
        <v>130</v>
      </c>
      <c r="C16" s="264" t="s">
        <v>131</v>
      </c>
      <c r="D16" s="269">
        <v>9.3</v>
      </c>
      <c r="E16" s="270">
        <f t="shared" si="1"/>
        <v>10</v>
      </c>
      <c r="F16" s="269">
        <v>10.9</v>
      </c>
      <c r="G16" s="270">
        <f t="shared" si="2"/>
        <v>2</v>
      </c>
      <c r="H16" s="269">
        <f t="shared" si="0"/>
        <v>20.200000000000003</v>
      </c>
      <c r="I16" s="296">
        <f t="shared" si="3"/>
        <v>9</v>
      </c>
      <c r="J16" s="147"/>
    </row>
    <row r="17" s="4" customFormat="1" ht="33" customHeight="1">
      <c r="J17" s="147"/>
    </row>
    <row r="18" s="4" customFormat="1" ht="33" customHeight="1">
      <c r="J18" s="147"/>
    </row>
    <row r="19" spans="10:12" s="4" customFormat="1" ht="33" customHeight="1">
      <c r="J19" s="147"/>
      <c r="K19" s="170"/>
      <c r="L19" s="171"/>
    </row>
    <row r="20" spans="1:14" s="4" customFormat="1" ht="33" customHeight="1">
      <c r="A20" s="173"/>
      <c r="J20" s="147"/>
      <c r="K20" s="170"/>
      <c r="L20" s="171"/>
      <c r="M20" s="171"/>
      <c r="N20" s="170"/>
    </row>
    <row r="21" spans="1:14" ht="33" customHeight="1">
      <c r="A21" s="37"/>
      <c r="B21" s="85"/>
      <c r="C21" s="39"/>
      <c r="D21" s="15"/>
      <c r="E21" s="14"/>
      <c r="F21" s="15"/>
      <c r="G21" s="14"/>
      <c r="H21" s="15"/>
      <c r="I21" s="14"/>
      <c r="J21" s="57"/>
      <c r="K21" s="75"/>
      <c r="L21" s="74"/>
      <c r="M21" s="74"/>
      <c r="N21" s="75"/>
    </row>
    <row r="22" spans="1:10" ht="33" customHeight="1">
      <c r="A22" s="69"/>
      <c r="B22" s="55"/>
      <c r="C22" s="55"/>
      <c r="D22" s="74"/>
      <c r="E22" s="75"/>
      <c r="F22" s="74"/>
      <c r="G22" s="75"/>
      <c r="H22" s="74"/>
      <c r="I22" s="75"/>
      <c r="J22" s="69"/>
    </row>
    <row r="23" spans="1:14" ht="27" customHeight="1">
      <c r="A23" s="354"/>
      <c r="B23" s="354"/>
      <c r="C23" s="24"/>
      <c r="D23" s="18"/>
      <c r="E23" s="25"/>
      <c r="F23" s="18"/>
      <c r="G23" s="18"/>
      <c r="H23" s="18"/>
      <c r="I23" s="18"/>
      <c r="J23" s="18"/>
      <c r="K23" s="19"/>
      <c r="L23" s="18"/>
      <c r="M23" s="18"/>
      <c r="N23" s="18"/>
    </row>
    <row r="24" spans="1:14" ht="24.75" customHeight="1">
      <c r="A24" s="21"/>
      <c r="B24" s="22"/>
      <c r="C24" s="23"/>
      <c r="D24" s="6"/>
      <c r="E24" s="9"/>
      <c r="F24" s="6"/>
      <c r="G24" s="9"/>
      <c r="H24" s="6"/>
      <c r="I24" s="9"/>
      <c r="J24" s="18"/>
      <c r="K24" s="9"/>
      <c r="L24" s="6"/>
      <c r="M24" s="6"/>
      <c r="N24" s="9"/>
    </row>
    <row r="25" spans="1:14" ht="24.75" customHeight="1">
      <c r="A25" s="21"/>
      <c r="B25" s="22"/>
      <c r="C25" s="23"/>
      <c r="D25" s="6"/>
      <c r="E25" s="9"/>
      <c r="F25" s="6"/>
      <c r="G25" s="9"/>
      <c r="H25" s="6"/>
      <c r="I25" s="9"/>
      <c r="J25" s="18"/>
      <c r="K25" s="9"/>
      <c r="L25" s="6"/>
      <c r="M25" s="6"/>
      <c r="N25" s="9"/>
    </row>
    <row r="26" spans="1:14" ht="24.75" customHeight="1">
      <c r="A26" s="21"/>
      <c r="B26" s="22"/>
      <c r="C26" s="23"/>
      <c r="D26" s="6"/>
      <c r="E26" s="9"/>
      <c r="F26" s="6"/>
      <c r="G26" s="9"/>
      <c r="H26" s="6"/>
      <c r="I26" s="9"/>
      <c r="J26" s="18"/>
      <c r="K26" s="9"/>
      <c r="L26" s="6"/>
      <c r="M26" s="6"/>
      <c r="N26" s="9"/>
    </row>
    <row r="27" spans="1:14" ht="24.75" customHeight="1">
      <c r="A27" s="21"/>
      <c r="B27" s="22"/>
      <c r="C27" s="23"/>
      <c r="D27" s="6"/>
      <c r="E27" s="9"/>
      <c r="F27" s="6"/>
      <c r="G27" s="9"/>
      <c r="H27" s="6"/>
      <c r="I27" s="9"/>
      <c r="J27" s="18"/>
      <c r="K27" s="9"/>
      <c r="L27" s="6"/>
      <c r="M27" s="6"/>
      <c r="N27" s="9"/>
    </row>
    <row r="28" spans="1:14" ht="24.75" customHeight="1">
      <c r="A28" s="21"/>
      <c r="B28" s="22"/>
      <c r="C28" s="23"/>
      <c r="D28" s="6"/>
      <c r="E28" s="9"/>
      <c r="F28" s="6"/>
      <c r="G28" s="9"/>
      <c r="H28" s="6"/>
      <c r="I28" s="9"/>
      <c r="J28" s="18"/>
      <c r="K28" s="9"/>
      <c r="L28" s="6"/>
      <c r="M28" s="6"/>
      <c r="N28" s="9"/>
    </row>
    <row r="29" spans="1:14" ht="24.75" customHeight="1">
      <c r="A29" s="21"/>
      <c r="B29" s="22"/>
      <c r="C29" s="23"/>
      <c r="D29" s="6"/>
      <c r="E29" s="9"/>
      <c r="F29" s="6"/>
      <c r="G29" s="9"/>
      <c r="H29" s="6"/>
      <c r="I29" s="9"/>
      <c r="J29" s="18"/>
      <c r="K29" s="9"/>
      <c r="L29" s="6"/>
      <c r="M29" s="6"/>
      <c r="N29" s="9"/>
    </row>
    <row r="30" spans="1:14" ht="24.75" customHeight="1">
      <c r="A30" s="21"/>
      <c r="B30" s="22"/>
      <c r="C30" s="23"/>
      <c r="D30" s="6"/>
      <c r="E30" s="9"/>
      <c r="F30" s="6"/>
      <c r="G30" s="9"/>
      <c r="H30" s="6"/>
      <c r="I30" s="9"/>
      <c r="J30" s="18"/>
      <c r="K30" s="9"/>
      <c r="L30" s="6"/>
      <c r="M30" s="6"/>
      <c r="N30" s="9"/>
    </row>
  </sheetData>
  <sheetProtection/>
  <mergeCells count="8">
    <mergeCell ref="A23:B23"/>
    <mergeCell ref="K6:M6"/>
    <mergeCell ref="A1:N1"/>
    <mergeCell ref="A2:N2"/>
    <mergeCell ref="A4:N4"/>
    <mergeCell ref="A6:B6"/>
    <mergeCell ref="K7:M7"/>
    <mergeCell ref="K12:M12"/>
  </mergeCells>
  <conditionalFormatting sqref="E7:E16">
    <cfRule type="expression" priority="354" dxfId="159" stopIfTrue="1">
      <formula>RANK(D7,D$7:D$23)=6</formula>
    </cfRule>
    <cfRule type="expression" priority="355" dxfId="24" stopIfTrue="1">
      <formula>RANK(D7,D$7:D$23)=5</formula>
    </cfRule>
    <cfRule type="expression" priority="356" dxfId="25" stopIfTrue="1">
      <formula>RANK(D7,D$7:D$23)=4</formula>
    </cfRule>
    <cfRule type="expression" priority="357" dxfId="6" stopIfTrue="1">
      <formula>RANK(D7,D$7:D$23)=3</formula>
    </cfRule>
    <cfRule type="expression" priority="358" dxfId="1" stopIfTrue="1">
      <formula>RANK(D7,D$7:D$23)=2</formula>
    </cfRule>
    <cfRule type="expression" priority="359" dxfId="0" stopIfTrue="1">
      <formula>RANK(D7,D$7:D$23)=1</formula>
    </cfRule>
  </conditionalFormatting>
  <conditionalFormatting sqref="G7:G16">
    <cfRule type="expression" priority="360" dxfId="159" stopIfTrue="1">
      <formula>RANK(F7,F$7:F$23)=6</formula>
    </cfRule>
    <cfRule type="expression" priority="361" dxfId="159" stopIfTrue="1">
      <formula>RANK(F7,F$7:F$23)=6</formula>
    </cfRule>
    <cfRule type="expression" priority="362" dxfId="24" stopIfTrue="1">
      <formula>RANK(F7,F$7:F$23)=5</formula>
    </cfRule>
    <cfRule type="expression" priority="363" dxfId="24" stopIfTrue="1">
      <formula>RANK(F7,F$7:F$23)=5</formula>
    </cfRule>
    <cfRule type="expression" priority="364" dxfId="25" stopIfTrue="1">
      <formula>RANK(F7,F$7:F$23)=4</formula>
    </cfRule>
    <cfRule type="expression" priority="365" dxfId="1" stopIfTrue="1">
      <formula>RANK(F7,F$7:F$23)=2</formula>
    </cfRule>
    <cfRule type="expression" priority="366" dxfId="6" stopIfTrue="1">
      <formula>RANK(F7,F$7:F$23)=3</formula>
    </cfRule>
    <cfRule type="expression" priority="367" dxfId="0" stopIfTrue="1">
      <formula>RANK(F7,F$7:F$23)=1</formula>
    </cfRule>
  </conditionalFormatting>
  <conditionalFormatting sqref="I7:I16">
    <cfRule type="expression" priority="368" dxfId="159" stopIfTrue="1">
      <formula>RANK(H7,H$7:H$23)=6</formula>
    </cfRule>
    <cfRule type="expression" priority="369" dxfId="24" stopIfTrue="1">
      <formula>RANK(H7,H$7:H$23)=5</formula>
    </cfRule>
    <cfRule type="expression" priority="370" dxfId="25" stopIfTrue="1">
      <formula>RANK(H7,H$7:H$23)=4</formula>
    </cfRule>
    <cfRule type="expression" priority="371" dxfId="1" stopIfTrue="1">
      <formula>RANK(H7,H$7:H$23)=2</formula>
    </cfRule>
    <cfRule type="expression" priority="372" dxfId="6" stopIfTrue="1">
      <formula>RANK(H7,H$7:H$23)=3</formula>
    </cfRule>
    <cfRule type="expression" priority="373" dxfId="0" stopIfTrue="1">
      <formula>RANK(H7,H$7:H$23)=1</formula>
    </cfRule>
  </conditionalFormatting>
  <printOptions horizontalCentered="1"/>
  <pageMargins left="0.31496062992125984" right="0.1968503937007874" top="0.7480314960629921" bottom="0.7480314960629921" header="0.31496062992125984" footer="0.31496062992125984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3"/>
  <sheetViews>
    <sheetView zoomScale="75" zoomScaleNormal="75" zoomScalePageLayoutView="0" workbookViewId="0" topLeftCell="A1">
      <selection activeCell="P20" sqref="P20"/>
    </sheetView>
  </sheetViews>
  <sheetFormatPr defaultColWidth="8.8515625" defaultRowHeight="15"/>
  <cols>
    <col min="1" max="1" width="7.28125" style="1" customWidth="1"/>
    <col min="2" max="2" width="21.421875" style="0" customWidth="1"/>
    <col min="3" max="3" width="21.8515625" style="1" customWidth="1"/>
    <col min="4" max="4" width="11.140625" style="1" customWidth="1"/>
    <col min="5" max="5" width="8.7109375" style="0" customWidth="1"/>
    <col min="6" max="6" width="5.8515625" style="7" customWidth="1"/>
    <col min="7" max="7" width="8.7109375" style="0" customWidth="1"/>
    <col min="8" max="8" width="5.421875" style="0" customWidth="1"/>
    <col min="9" max="9" width="10.7109375" style="0" customWidth="1"/>
    <col min="10" max="10" width="4.7109375" style="0" customWidth="1"/>
    <col min="11" max="11" width="1.7109375" style="0" customWidth="1"/>
    <col min="12" max="12" width="3.8515625" style="0" customWidth="1"/>
    <col min="13" max="13" width="8.140625" style="0" bestFit="1" customWidth="1"/>
    <col min="14" max="14" width="8.7109375" style="0" customWidth="1"/>
    <col min="15" max="15" width="4.7109375" style="0" customWidth="1"/>
    <col min="16" max="16" width="10.7109375" style="0" customWidth="1"/>
    <col min="17" max="17" width="4.7109375" style="0" customWidth="1"/>
    <col min="18" max="18" width="1.7109375" style="0" customWidth="1"/>
    <col min="19" max="19" width="10.7109375" style="0" customWidth="1"/>
    <col min="20" max="20" width="7.421875" style="0" bestFit="1" customWidth="1"/>
    <col min="21" max="21" width="7.421875" style="11" bestFit="1" customWidth="1"/>
    <col min="22" max="22" width="8.00390625" style="0" customWidth="1"/>
  </cols>
  <sheetData>
    <row r="1" spans="1:22" ht="21.75">
      <c r="A1" s="356" t="s">
        <v>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1"/>
      <c r="Q1" s="31"/>
      <c r="R1" s="31"/>
      <c r="S1" s="31"/>
      <c r="T1" s="31"/>
      <c r="U1" s="32"/>
      <c r="V1" s="32"/>
    </row>
    <row r="2" spans="1:22" ht="21.75">
      <c r="A2" s="358" t="s">
        <v>15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3"/>
      <c r="N2" s="33"/>
      <c r="O2" s="33"/>
      <c r="P2" s="33"/>
      <c r="Q2" s="33"/>
      <c r="R2" s="33"/>
      <c r="S2" s="33"/>
      <c r="T2" s="33"/>
      <c r="U2" s="34"/>
      <c r="V2" s="34"/>
    </row>
    <row r="3" ht="6.75" customHeight="1">
      <c r="A3" s="2"/>
    </row>
    <row r="4" spans="1:22" ht="18">
      <c r="A4" s="368" t="str">
        <f>'U8 Inter'!A4:N4</f>
        <v>York City - Sunday 29th October 2023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5"/>
      <c r="P4" s="35"/>
      <c r="Q4" s="35"/>
      <c r="R4" s="35"/>
      <c r="S4" s="35"/>
      <c r="T4" s="32"/>
      <c r="U4" s="32"/>
      <c r="V4" s="32"/>
    </row>
    <row r="5" ht="22.5" customHeight="1">
      <c r="A5" s="141">
        <v>17</v>
      </c>
    </row>
    <row r="6" spans="1:22" ht="33" customHeight="1">
      <c r="A6" s="43"/>
      <c r="B6" s="80" t="s">
        <v>17</v>
      </c>
      <c r="C6" s="47" t="s">
        <v>4</v>
      </c>
      <c r="D6" s="47" t="s">
        <v>71</v>
      </c>
      <c r="E6" s="48" t="s">
        <v>0</v>
      </c>
      <c r="F6" s="49" t="s">
        <v>3</v>
      </c>
      <c r="G6" s="48" t="s">
        <v>1</v>
      </c>
      <c r="H6" s="49" t="s">
        <v>3</v>
      </c>
      <c r="I6" s="50" t="s">
        <v>26</v>
      </c>
      <c r="J6" s="49" t="s">
        <v>3</v>
      </c>
      <c r="K6" s="87"/>
      <c r="L6" s="393" t="s">
        <v>18</v>
      </c>
      <c r="M6" s="393"/>
      <c r="N6" s="393"/>
      <c r="O6" s="49" t="s">
        <v>3</v>
      </c>
      <c r="P6" s="36"/>
      <c r="Q6" s="20"/>
      <c r="R6" s="20"/>
      <c r="S6" s="36"/>
      <c r="T6" s="20"/>
      <c r="U6" s="391"/>
      <c r="V6" s="392"/>
    </row>
    <row r="7" spans="1:23" s="4" customFormat="1" ht="33" customHeight="1">
      <c r="A7" s="332">
        <v>89</v>
      </c>
      <c r="B7" s="161" t="s">
        <v>20</v>
      </c>
      <c r="C7" s="154" t="s">
        <v>32</v>
      </c>
      <c r="D7" s="316">
        <v>40553</v>
      </c>
      <c r="E7" s="190">
        <v>10.85</v>
      </c>
      <c r="F7" s="230">
        <f>RANK(E7,E$7:E$42)</f>
        <v>8</v>
      </c>
      <c r="G7" s="185">
        <v>12.1</v>
      </c>
      <c r="H7" s="230">
        <f>RANK(G7,G$7:G$42)</f>
        <v>5</v>
      </c>
      <c r="I7" s="185">
        <f>E7+G7</f>
        <v>22.95</v>
      </c>
      <c r="J7" s="231">
        <f>RANK(I7,I$7:I$42)</f>
        <v>6</v>
      </c>
      <c r="K7" s="202"/>
      <c r="L7" s="61">
        <v>1</v>
      </c>
      <c r="M7" s="60">
        <f>LARGE(I$7:I$9,L7)</f>
        <v>22.95</v>
      </c>
      <c r="N7" s="60"/>
      <c r="O7" s="61"/>
      <c r="P7" s="6"/>
      <c r="Q7" s="9"/>
      <c r="R7" s="9"/>
      <c r="S7" s="6"/>
      <c r="T7" s="9"/>
      <c r="U7" s="27"/>
      <c r="V7" s="27"/>
      <c r="W7" s="28"/>
    </row>
    <row r="8" spans="1:23" s="4" customFormat="1" ht="33" customHeight="1">
      <c r="A8" s="332">
        <v>93</v>
      </c>
      <c r="B8" s="161" t="s">
        <v>30</v>
      </c>
      <c r="C8" s="154" t="s">
        <v>32</v>
      </c>
      <c r="D8" s="316">
        <v>41121</v>
      </c>
      <c r="E8" s="190">
        <v>11.3</v>
      </c>
      <c r="F8" s="230">
        <f>RANK(E8,E$7:E$42)</f>
        <v>5</v>
      </c>
      <c r="G8" s="185">
        <v>11.3</v>
      </c>
      <c r="H8" s="230">
        <f>RANK(G8,G$7:G$42)</f>
        <v>10</v>
      </c>
      <c r="I8" s="185">
        <f>E8+G8</f>
        <v>22.6</v>
      </c>
      <c r="J8" s="231">
        <f>RANK(I8,I$7:I$42)</f>
        <v>9</v>
      </c>
      <c r="K8" s="202"/>
      <c r="L8" s="61">
        <v>2</v>
      </c>
      <c r="M8" s="60">
        <f>LARGE(I$7:I$9,L8)</f>
        <v>22.6</v>
      </c>
      <c r="N8" s="60"/>
      <c r="O8" s="61"/>
      <c r="P8" s="6"/>
      <c r="Q8" s="9"/>
      <c r="R8" s="9"/>
      <c r="S8" s="6"/>
      <c r="T8" s="9"/>
      <c r="U8" s="27"/>
      <c r="V8" s="27"/>
      <c r="W8" s="29"/>
    </row>
    <row r="9" spans="1:23" s="4" customFormat="1" ht="33" customHeight="1">
      <c r="A9" s="332">
        <v>95</v>
      </c>
      <c r="B9" s="161" t="s">
        <v>19</v>
      </c>
      <c r="C9" s="154" t="s">
        <v>32</v>
      </c>
      <c r="D9" s="316">
        <v>40937</v>
      </c>
      <c r="E9" s="294">
        <v>9.7</v>
      </c>
      <c r="F9" s="230">
        <f>RANK(E9,E$7:E$42)</f>
        <v>13</v>
      </c>
      <c r="G9" s="295">
        <v>11</v>
      </c>
      <c r="H9" s="230">
        <f>RANK(G9,G$7:G$42)</f>
        <v>13</v>
      </c>
      <c r="I9" s="295">
        <f>E9+G9</f>
        <v>20.7</v>
      </c>
      <c r="J9" s="231">
        <f>RANK(I9,I$7:I$42)</f>
        <v>13</v>
      </c>
      <c r="K9" s="202"/>
      <c r="L9" s="61">
        <v>3</v>
      </c>
      <c r="M9" s="60">
        <f>LARGE(I$7:I$9,L9)</f>
        <v>20.7</v>
      </c>
      <c r="N9" s="60">
        <f>SUM(M7:M9)</f>
        <v>66.25</v>
      </c>
      <c r="O9" s="61">
        <f>RANK(N9,N$6:N$18)</f>
        <v>1</v>
      </c>
      <c r="P9" s="6"/>
      <c r="Q9" s="9"/>
      <c r="R9" s="9"/>
      <c r="S9" s="6"/>
      <c r="T9" s="9"/>
      <c r="U9" s="27"/>
      <c r="V9" s="27"/>
      <c r="W9" s="28"/>
    </row>
    <row r="10" spans="1:23" s="4" customFormat="1" ht="33" customHeight="1">
      <c r="A10" s="332">
        <v>115</v>
      </c>
      <c r="B10" s="220" t="s">
        <v>92</v>
      </c>
      <c r="C10" s="236" t="s">
        <v>76</v>
      </c>
      <c r="D10" s="317">
        <v>41222</v>
      </c>
      <c r="E10" s="292">
        <v>11.4</v>
      </c>
      <c r="F10" s="230">
        <f>RANK(E10,E$7:E$42)</f>
        <v>3</v>
      </c>
      <c r="G10" s="293">
        <v>11.5</v>
      </c>
      <c r="H10" s="230">
        <f>RANK(G10,G$7:G$42)</f>
        <v>8</v>
      </c>
      <c r="I10" s="293">
        <f>E10+G10</f>
        <v>22.9</v>
      </c>
      <c r="J10" s="231">
        <f>RANK(I10,I$7:I$42)</f>
        <v>7</v>
      </c>
      <c r="K10" s="202"/>
      <c r="L10" s="60"/>
      <c r="M10" s="61"/>
      <c r="N10" s="60"/>
      <c r="O10" s="61"/>
      <c r="P10" s="6"/>
      <c r="Q10" s="9"/>
      <c r="R10" s="9"/>
      <c r="S10" s="6"/>
      <c r="T10" s="9"/>
      <c r="U10" s="27"/>
      <c r="V10" s="27"/>
      <c r="W10" s="28"/>
    </row>
    <row r="11" spans="1:23" s="4" customFormat="1" ht="33" customHeight="1">
      <c r="A11" s="332">
        <v>117</v>
      </c>
      <c r="B11" s="220" t="s">
        <v>93</v>
      </c>
      <c r="C11" s="236" t="s">
        <v>76</v>
      </c>
      <c r="D11" s="317">
        <v>40805</v>
      </c>
      <c r="E11" s="315">
        <v>11.75</v>
      </c>
      <c r="F11" s="230">
        <f>RANK(E11,E$7:E$42)</f>
        <v>1</v>
      </c>
      <c r="G11" s="314">
        <v>13.1</v>
      </c>
      <c r="H11" s="230">
        <f>RANK(G11,G$7:G$42)</f>
        <v>1</v>
      </c>
      <c r="I11" s="314">
        <f>E11+G11</f>
        <v>24.85</v>
      </c>
      <c r="J11" s="231">
        <f>RANK(I11,I$7:I$42)</f>
        <v>1</v>
      </c>
      <c r="K11" s="202"/>
      <c r="L11" s="379" t="s">
        <v>76</v>
      </c>
      <c r="M11" s="379"/>
      <c r="N11" s="379"/>
      <c r="O11" s="49" t="s">
        <v>3</v>
      </c>
      <c r="P11" s="6"/>
      <c r="Q11" s="9"/>
      <c r="R11" s="9"/>
      <c r="S11" s="6"/>
      <c r="T11" s="9"/>
      <c r="U11" s="27"/>
      <c r="V11" s="27"/>
      <c r="W11" s="30"/>
    </row>
    <row r="12" spans="1:22" s="4" customFormat="1" ht="33" customHeight="1">
      <c r="A12" s="333">
        <v>97</v>
      </c>
      <c r="B12" s="219" t="s">
        <v>96</v>
      </c>
      <c r="C12" s="250" t="s">
        <v>83</v>
      </c>
      <c r="D12" s="318">
        <v>40569</v>
      </c>
      <c r="E12" s="290">
        <v>11.1</v>
      </c>
      <c r="F12" s="230">
        <f>RANK(E12,E$7:E$42)</f>
        <v>7</v>
      </c>
      <c r="G12" s="291">
        <v>12.1</v>
      </c>
      <c r="H12" s="230">
        <f>RANK(G12,G$7:G$42)</f>
        <v>5</v>
      </c>
      <c r="I12" s="291">
        <f>E12+G12</f>
        <v>23.2</v>
      </c>
      <c r="J12" s="231">
        <f>RANK(I12,I$7:I$42)</f>
        <v>5</v>
      </c>
      <c r="K12" s="202"/>
      <c r="L12" s="61">
        <v>1</v>
      </c>
      <c r="M12" s="60">
        <f>LARGE(I$10:I$11,L12)</f>
        <v>24.85</v>
      </c>
      <c r="N12" s="60"/>
      <c r="O12" s="61"/>
      <c r="P12" s="6"/>
      <c r="Q12" s="9"/>
      <c r="R12" s="9"/>
      <c r="S12" s="6"/>
      <c r="T12" s="9"/>
      <c r="U12" s="9"/>
      <c r="V12" s="6"/>
    </row>
    <row r="13" spans="1:22" s="4" customFormat="1" ht="33" customHeight="1">
      <c r="A13" s="333">
        <v>99</v>
      </c>
      <c r="B13" s="219" t="s">
        <v>97</v>
      </c>
      <c r="C13" s="250" t="s">
        <v>83</v>
      </c>
      <c r="D13" s="318">
        <v>40750</v>
      </c>
      <c r="E13" s="290">
        <v>11.45</v>
      </c>
      <c r="F13" s="230">
        <f>RANK(E13,E$7:E$42)</f>
        <v>2</v>
      </c>
      <c r="G13" s="291">
        <v>11.45</v>
      </c>
      <c r="H13" s="230">
        <f>RANK(G13,G$7:G$42)</f>
        <v>9</v>
      </c>
      <c r="I13" s="291">
        <f>E13+G13</f>
        <v>22.9</v>
      </c>
      <c r="J13" s="231">
        <f>RANK(I13,I$7:I$42)</f>
        <v>7</v>
      </c>
      <c r="K13" s="202"/>
      <c r="L13" s="61">
        <v>2</v>
      </c>
      <c r="M13" s="60">
        <f>LARGE(I$10:I$11,L13)</f>
        <v>22.9</v>
      </c>
      <c r="N13" s="60">
        <f>SUM(M12:M13)</f>
        <v>47.75</v>
      </c>
      <c r="O13" s="61">
        <f>RANK(N13,N$6:N$18)</f>
        <v>2</v>
      </c>
      <c r="P13" s="6"/>
      <c r="Q13" s="9"/>
      <c r="R13" s="9"/>
      <c r="S13" s="6"/>
      <c r="T13" s="9"/>
      <c r="U13" s="9"/>
      <c r="V13" s="6"/>
    </row>
    <row r="14" spans="1:22" s="4" customFormat="1" ht="33" customHeight="1">
      <c r="A14" s="333">
        <v>113</v>
      </c>
      <c r="B14" s="215" t="s">
        <v>98</v>
      </c>
      <c r="C14" s="216" t="s">
        <v>49</v>
      </c>
      <c r="D14" s="319">
        <v>40989</v>
      </c>
      <c r="E14" s="180">
        <v>11.35</v>
      </c>
      <c r="F14" s="230">
        <f>RANK(E14,E$7:E$42)</f>
        <v>4</v>
      </c>
      <c r="G14" s="176">
        <v>12.7</v>
      </c>
      <c r="H14" s="230">
        <f>RANK(G14,G$7:G$42)</f>
        <v>3</v>
      </c>
      <c r="I14" s="176">
        <f>E14+G14</f>
        <v>24.049999999999997</v>
      </c>
      <c r="J14" s="231">
        <f>RANK(I14,I$7:I$42)</f>
        <v>2</v>
      </c>
      <c r="K14" s="202"/>
      <c r="L14" s="61"/>
      <c r="M14" s="60"/>
      <c r="P14" s="6"/>
      <c r="Q14" s="9"/>
      <c r="R14" s="9"/>
      <c r="S14" s="6"/>
      <c r="T14" s="9"/>
      <c r="U14" s="9"/>
      <c r="V14" s="6"/>
    </row>
    <row r="15" spans="1:22" s="4" customFormat="1" ht="33" customHeight="1">
      <c r="A15" s="333">
        <v>103</v>
      </c>
      <c r="B15" s="263" t="s">
        <v>139</v>
      </c>
      <c r="C15" s="271" t="s">
        <v>137</v>
      </c>
      <c r="D15" s="320">
        <v>40851</v>
      </c>
      <c r="E15" s="288">
        <v>10.75</v>
      </c>
      <c r="F15" s="230">
        <f>RANK(E15,E$7:E$42)</f>
        <v>9</v>
      </c>
      <c r="G15" s="289">
        <v>13.1</v>
      </c>
      <c r="H15" s="230">
        <f>RANK(G15,G$7:G$42)</f>
        <v>1</v>
      </c>
      <c r="I15" s="289">
        <f>E15+G15</f>
        <v>23.85</v>
      </c>
      <c r="J15" s="231">
        <f>RANK(I15,I$7:I$42)</f>
        <v>3</v>
      </c>
      <c r="K15" s="202"/>
      <c r="L15" s="61"/>
      <c r="M15" s="60"/>
      <c r="N15" s="60"/>
      <c r="O15" s="61"/>
      <c r="P15" s="6"/>
      <c r="Q15" s="9"/>
      <c r="R15" s="9"/>
      <c r="S15" s="6"/>
      <c r="T15" s="9"/>
      <c r="U15" s="9"/>
      <c r="V15" s="6"/>
    </row>
    <row r="16" spans="1:22" s="22" customFormat="1" ht="33" customHeight="1">
      <c r="A16" s="333">
        <v>105</v>
      </c>
      <c r="B16" s="263" t="s">
        <v>140</v>
      </c>
      <c r="C16" s="271" t="s">
        <v>137</v>
      </c>
      <c r="D16" s="320">
        <v>40860</v>
      </c>
      <c r="E16" s="288">
        <v>10.65</v>
      </c>
      <c r="F16" s="230">
        <f>RANK(E16,E$7:E$42)</f>
        <v>11</v>
      </c>
      <c r="G16" s="289">
        <v>11.05</v>
      </c>
      <c r="H16" s="230">
        <f>RANK(G16,G$7:G$42)</f>
        <v>12</v>
      </c>
      <c r="I16" s="289">
        <f>E16+G16</f>
        <v>21.700000000000003</v>
      </c>
      <c r="J16" s="231">
        <f>RANK(I16,I$7:I$42)</f>
        <v>11</v>
      </c>
      <c r="K16" s="202"/>
      <c r="L16" s="390"/>
      <c r="M16" s="390"/>
      <c r="N16" s="390"/>
      <c r="O16" s="143"/>
      <c r="P16" s="6"/>
      <c r="Q16" s="9"/>
      <c r="R16" s="9"/>
      <c r="S16" s="6"/>
      <c r="T16" s="9"/>
      <c r="U16" s="9"/>
      <c r="V16" s="6"/>
    </row>
    <row r="17" spans="1:22" s="4" customFormat="1" ht="33" customHeight="1">
      <c r="A17" s="334">
        <v>107</v>
      </c>
      <c r="B17" s="263" t="s">
        <v>141</v>
      </c>
      <c r="C17" s="271" t="s">
        <v>137</v>
      </c>
      <c r="D17" s="320">
        <v>40845</v>
      </c>
      <c r="E17" s="288">
        <v>10.7</v>
      </c>
      <c r="F17" s="230">
        <f>RANK(E17,E$7:E$42)</f>
        <v>10</v>
      </c>
      <c r="G17" s="289">
        <v>11.6</v>
      </c>
      <c r="H17" s="230">
        <f>RANK(G17,G$7:G$42)</f>
        <v>7</v>
      </c>
      <c r="I17" s="289">
        <f>E17+G17</f>
        <v>22.299999999999997</v>
      </c>
      <c r="J17" s="231">
        <f>RANK(I17,I$7:I$42)</f>
        <v>10</v>
      </c>
      <c r="K17" s="202"/>
      <c r="L17" s="61"/>
      <c r="M17" s="60"/>
      <c r="N17" s="60"/>
      <c r="O17" s="61"/>
      <c r="P17" s="6"/>
      <c r="Q17" s="9"/>
      <c r="R17" s="9"/>
      <c r="S17" s="6"/>
      <c r="T17" s="9"/>
      <c r="U17" s="9"/>
      <c r="V17" s="6"/>
    </row>
    <row r="18" spans="1:22" s="4" customFormat="1" ht="33" customHeight="1">
      <c r="A18" s="334">
        <v>109</v>
      </c>
      <c r="B18" s="263" t="s">
        <v>142</v>
      </c>
      <c r="C18" s="271" t="s">
        <v>137</v>
      </c>
      <c r="D18" s="320">
        <v>40774</v>
      </c>
      <c r="E18" s="288">
        <v>11.15</v>
      </c>
      <c r="F18" s="230">
        <f>RANK(E18,E$7:E$42)</f>
        <v>6</v>
      </c>
      <c r="G18" s="289">
        <v>12.7</v>
      </c>
      <c r="H18" s="230">
        <f>RANK(G18,G$7:G$42)</f>
        <v>3</v>
      </c>
      <c r="I18" s="289">
        <f>E18+G18</f>
        <v>23.85</v>
      </c>
      <c r="J18" s="231">
        <f>RANK(I18,I$7:I$42)</f>
        <v>3</v>
      </c>
      <c r="K18" s="202"/>
      <c r="L18" s="61"/>
      <c r="M18" s="60"/>
      <c r="N18" s="60"/>
      <c r="O18" s="61"/>
      <c r="P18" s="6"/>
      <c r="Q18" s="9"/>
      <c r="R18" s="9"/>
      <c r="S18" s="6"/>
      <c r="T18" s="9"/>
      <c r="U18" s="9"/>
      <c r="V18" s="6"/>
    </row>
    <row r="19" spans="1:22" s="4" customFormat="1" ht="33" customHeight="1">
      <c r="A19" s="333">
        <v>111</v>
      </c>
      <c r="B19" s="263" t="s">
        <v>143</v>
      </c>
      <c r="C19" s="271" t="s">
        <v>137</v>
      </c>
      <c r="D19" s="320">
        <v>41159</v>
      </c>
      <c r="E19" s="288">
        <v>10.4</v>
      </c>
      <c r="F19" s="230">
        <f>RANK(E19,E$7:E$42)</f>
        <v>12</v>
      </c>
      <c r="G19" s="289">
        <v>11.1</v>
      </c>
      <c r="H19" s="230">
        <f>RANK(G19,G$7:G$42)</f>
        <v>11</v>
      </c>
      <c r="I19" s="289">
        <f>E19+G19</f>
        <v>21.5</v>
      </c>
      <c r="J19" s="231">
        <f>RANK(I19,I$7:I$42)</f>
        <v>12</v>
      </c>
      <c r="K19" s="202"/>
      <c r="L19" s="61"/>
      <c r="M19" s="60"/>
      <c r="N19" s="60"/>
      <c r="O19" s="61"/>
      <c r="P19" s="6"/>
      <c r="Q19" s="9"/>
      <c r="R19" s="9"/>
      <c r="S19" s="6"/>
      <c r="T19" s="9"/>
      <c r="U19" s="9"/>
      <c r="V19" s="6"/>
    </row>
    <row r="20" spans="11:22" s="4" customFormat="1" ht="33" customHeight="1">
      <c r="K20" s="202"/>
      <c r="L20" s="61"/>
      <c r="M20" s="60"/>
      <c r="P20" s="6"/>
      <c r="Q20" s="9"/>
      <c r="R20" s="9"/>
      <c r="S20" s="6"/>
      <c r="T20" s="9"/>
      <c r="U20" s="9"/>
      <c r="V20" s="6"/>
    </row>
    <row r="21" spans="1:22" s="4" customFormat="1" ht="33" customHeight="1">
      <c r="A21" s="86"/>
      <c r="L21" s="61"/>
      <c r="M21" s="60"/>
      <c r="P21" s="6"/>
      <c r="Q21" s="9"/>
      <c r="R21" s="9"/>
      <c r="S21" s="6"/>
      <c r="T21" s="9"/>
      <c r="U21" s="9"/>
      <c r="V21" s="6"/>
    </row>
    <row r="22" spans="1:22" ht="22.5" customHeight="1">
      <c r="A22" s="108"/>
      <c r="B22" s="108"/>
      <c r="C22" s="112"/>
      <c r="D22" s="112"/>
      <c r="E22" s="113"/>
      <c r="F22" s="114"/>
      <c r="G22" s="113"/>
      <c r="H22" s="114"/>
      <c r="I22" s="113"/>
      <c r="J22" s="114"/>
      <c r="K22" s="84"/>
      <c r="P22" s="6"/>
      <c r="Q22" s="9"/>
      <c r="R22" s="9"/>
      <c r="S22" s="6"/>
      <c r="T22" s="9"/>
      <c r="U22" s="9"/>
      <c r="V22" s="6"/>
    </row>
    <row r="23" spans="1:22" ht="22.5" customHeight="1">
      <c r="A23" s="3"/>
      <c r="B23" s="4"/>
      <c r="C23" s="10"/>
      <c r="D23" s="10"/>
      <c r="E23" s="6"/>
      <c r="F23" s="9"/>
      <c r="G23" s="6"/>
      <c r="H23" s="9"/>
      <c r="I23" s="6"/>
      <c r="J23" s="9"/>
      <c r="K23" s="9"/>
      <c r="L23" s="18"/>
      <c r="M23" s="18"/>
      <c r="P23" s="6"/>
      <c r="Q23" s="9"/>
      <c r="R23" s="9"/>
      <c r="S23" s="6"/>
      <c r="T23" s="9"/>
      <c r="U23" s="9"/>
      <c r="V23" s="6"/>
    </row>
    <row r="24" spans="1:22" ht="22.5" customHeight="1">
      <c r="A24" s="3"/>
      <c r="B24" s="4"/>
      <c r="C24" s="10"/>
      <c r="D24" s="10"/>
      <c r="E24" s="6"/>
      <c r="F24" s="9"/>
      <c r="G24" s="6"/>
      <c r="H24" s="9"/>
      <c r="I24" s="6"/>
      <c r="J24" s="9"/>
      <c r="K24" s="9"/>
      <c r="L24" s="18"/>
      <c r="M24" s="18"/>
      <c r="P24" s="6"/>
      <c r="Q24" s="9"/>
      <c r="R24" s="9"/>
      <c r="S24" s="6"/>
      <c r="T24" s="9"/>
      <c r="U24" s="9"/>
      <c r="V24" s="6"/>
    </row>
    <row r="25" spans="1:22" ht="22.5" customHeight="1">
      <c r="A25" s="3"/>
      <c r="B25" s="4"/>
      <c r="C25" s="10"/>
      <c r="D25" s="10"/>
      <c r="E25" s="6"/>
      <c r="F25" s="9"/>
      <c r="G25" s="6"/>
      <c r="H25" s="9"/>
      <c r="I25" s="6"/>
      <c r="J25" s="9"/>
      <c r="K25" s="9"/>
      <c r="L25" s="6"/>
      <c r="M25" s="9"/>
      <c r="N25" s="6"/>
      <c r="O25" s="9"/>
      <c r="P25" s="6"/>
      <c r="Q25" s="9"/>
      <c r="R25" s="9"/>
      <c r="S25" s="6"/>
      <c r="T25" s="9"/>
      <c r="U25" s="9"/>
      <c r="V25" s="6"/>
    </row>
    <row r="26" spans="1:22" ht="22.5" customHeight="1">
      <c r="A26" s="3"/>
      <c r="B26" s="26"/>
      <c r="C26" s="10"/>
      <c r="D26" s="10"/>
      <c r="E26" s="6"/>
      <c r="F26" s="9"/>
      <c r="G26" s="6"/>
      <c r="H26" s="9"/>
      <c r="I26" s="6"/>
      <c r="J26" s="9"/>
      <c r="K26" s="9"/>
      <c r="L26" s="6"/>
      <c r="M26" s="9"/>
      <c r="N26" s="6"/>
      <c r="O26" s="9"/>
      <c r="P26" s="333"/>
      <c r="Q26" s="344"/>
      <c r="R26" s="345"/>
      <c r="S26" s="346"/>
      <c r="T26" s="347"/>
      <c r="U26" s="348"/>
      <c r="V26" s="348"/>
    </row>
    <row r="27" spans="11:22" ht="22.5" customHeight="1">
      <c r="K27" s="9"/>
      <c r="L27" s="6"/>
      <c r="M27" s="9"/>
      <c r="N27" s="6"/>
      <c r="O27" s="9"/>
      <c r="P27" s="6"/>
      <c r="Q27" s="9"/>
      <c r="R27" s="9"/>
      <c r="S27" s="6"/>
      <c r="T27" s="9"/>
      <c r="U27" s="9"/>
      <c r="V27" s="6"/>
    </row>
    <row r="28" spans="1:22" ht="22.5" customHeight="1">
      <c r="A28" s="3"/>
      <c r="B28" s="26"/>
      <c r="C28" s="10"/>
      <c r="D28" s="10"/>
      <c r="E28" s="6"/>
      <c r="F28" s="9"/>
      <c r="G28" s="6"/>
      <c r="H28" s="9"/>
      <c r="I28" s="6"/>
      <c r="J28" s="9"/>
      <c r="K28" s="9"/>
      <c r="L28" s="6"/>
      <c r="M28" s="9"/>
      <c r="N28" s="6"/>
      <c r="O28" s="9"/>
      <c r="P28" s="6"/>
      <c r="Q28" s="9"/>
      <c r="R28" s="9"/>
      <c r="S28" s="6"/>
      <c r="T28" s="9"/>
      <c r="U28" s="9"/>
      <c r="V28" s="6"/>
    </row>
    <row r="29" spans="1:22" ht="22.5" customHeight="1">
      <c r="A29" s="3"/>
      <c r="B29" s="26"/>
      <c r="C29" s="10"/>
      <c r="D29" s="10"/>
      <c r="E29" s="6"/>
      <c r="F29" s="9"/>
      <c r="G29" s="6"/>
      <c r="H29" s="9"/>
      <c r="I29" s="6"/>
      <c r="J29" s="9"/>
      <c r="K29" s="9"/>
      <c r="L29" s="6"/>
      <c r="M29" s="9"/>
      <c r="N29" s="6"/>
      <c r="O29" s="9"/>
      <c r="P29" s="6"/>
      <c r="Q29" s="9"/>
      <c r="R29" s="9"/>
      <c r="S29" s="6"/>
      <c r="T29" s="9"/>
      <c r="U29" s="9"/>
      <c r="V29" s="6"/>
    </row>
    <row r="30" spans="1:22" ht="22.5" customHeight="1">
      <c r="A30" s="3"/>
      <c r="B30" s="26"/>
      <c r="C30" s="10"/>
      <c r="D30" s="10"/>
      <c r="E30" s="6"/>
      <c r="F30" s="9"/>
      <c r="G30" s="6"/>
      <c r="H30" s="9"/>
      <c r="I30" s="6"/>
      <c r="J30" s="9"/>
      <c r="K30" s="9"/>
      <c r="L30" s="6"/>
      <c r="M30" s="9"/>
      <c r="N30" s="6"/>
      <c r="O30" s="9"/>
      <c r="P30" s="6"/>
      <c r="Q30" s="9"/>
      <c r="R30" s="9"/>
      <c r="S30" s="6"/>
      <c r="T30" s="9"/>
      <c r="U30" s="9"/>
      <c r="V30" s="6"/>
    </row>
    <row r="31" spans="1:22" ht="22.5" customHeight="1">
      <c r="A31" s="3"/>
      <c r="B31" s="17"/>
      <c r="C31" s="10"/>
      <c r="D31" s="10"/>
      <c r="E31" s="6"/>
      <c r="F31" s="9"/>
      <c r="G31" s="6"/>
      <c r="H31" s="9"/>
      <c r="I31" s="6"/>
      <c r="J31" s="9"/>
      <c r="K31" s="9"/>
      <c r="L31" s="6"/>
      <c r="M31" s="9"/>
      <c r="N31" s="6"/>
      <c r="O31" s="9"/>
      <c r="P31" s="6"/>
      <c r="Q31" s="9"/>
      <c r="R31" s="9"/>
      <c r="S31" s="6"/>
      <c r="T31" s="9"/>
      <c r="U31" s="9"/>
      <c r="V31" s="6"/>
    </row>
    <row r="32" spans="1:22" ht="22.5" customHeight="1">
      <c r="A32" s="3"/>
      <c r="B32" s="4"/>
      <c r="C32" s="10"/>
      <c r="D32" s="10"/>
      <c r="E32" s="6"/>
      <c r="F32" s="9"/>
      <c r="G32" s="6"/>
      <c r="H32" s="9"/>
      <c r="I32" s="6"/>
      <c r="J32" s="9"/>
      <c r="K32" s="9"/>
      <c r="L32" s="6"/>
      <c r="M32" s="9"/>
      <c r="N32" s="6"/>
      <c r="O32" s="9"/>
      <c r="P32" s="6"/>
      <c r="Q32" s="9"/>
      <c r="R32" s="9"/>
      <c r="S32" s="6"/>
      <c r="T32" s="9"/>
      <c r="U32" s="9"/>
      <c r="V32" s="6"/>
    </row>
    <row r="33" spans="1:22" ht="22.5" customHeight="1">
      <c r="A33" s="3"/>
      <c r="B33" s="4"/>
      <c r="C33" s="10"/>
      <c r="D33" s="10"/>
      <c r="E33" s="6"/>
      <c r="F33" s="9"/>
      <c r="G33" s="6"/>
      <c r="H33" s="9"/>
      <c r="I33" s="6"/>
      <c r="J33" s="9"/>
      <c r="K33" s="9"/>
      <c r="L33" s="6"/>
      <c r="M33" s="9"/>
      <c r="N33" s="6"/>
      <c r="O33" s="9"/>
      <c r="P33" s="6"/>
      <c r="Q33" s="9"/>
      <c r="R33" s="9"/>
      <c r="S33" s="6"/>
      <c r="T33" s="9"/>
      <c r="U33" s="9"/>
      <c r="V33" s="6"/>
    </row>
    <row r="34" spans="1:22" ht="22.5" customHeight="1">
      <c r="A34" s="3"/>
      <c r="B34" s="4"/>
      <c r="C34" s="10"/>
      <c r="D34" s="10"/>
      <c r="E34" s="6"/>
      <c r="F34" s="9"/>
      <c r="G34" s="6"/>
      <c r="H34" s="9"/>
      <c r="I34" s="6"/>
      <c r="J34" s="9"/>
      <c r="K34" s="9"/>
      <c r="L34" s="6"/>
      <c r="M34" s="9"/>
      <c r="N34" s="6"/>
      <c r="O34" s="9"/>
      <c r="P34" s="6"/>
      <c r="Q34" s="9"/>
      <c r="R34" s="9"/>
      <c r="S34" s="6"/>
      <c r="T34" s="9"/>
      <c r="U34" s="9"/>
      <c r="V34" s="6"/>
    </row>
    <row r="35" spans="1:22" ht="22.5" customHeight="1">
      <c r="A35" s="3"/>
      <c r="B35" s="4"/>
      <c r="C35" s="10"/>
      <c r="D35" s="10"/>
      <c r="E35" s="6"/>
      <c r="F35" s="9"/>
      <c r="G35" s="6"/>
      <c r="H35" s="9"/>
      <c r="I35" s="6"/>
      <c r="J35" s="9"/>
      <c r="K35" s="9"/>
      <c r="L35" s="6"/>
      <c r="M35" s="9"/>
      <c r="N35" s="6"/>
      <c r="O35" s="9"/>
      <c r="P35" s="6"/>
      <c r="Q35" s="9"/>
      <c r="R35" s="9"/>
      <c r="S35" s="6"/>
      <c r="T35" s="9"/>
      <c r="U35" s="9"/>
      <c r="V35" s="6"/>
    </row>
    <row r="36" spans="1:22" ht="22.5" customHeight="1">
      <c r="A36" s="3"/>
      <c r="B36" s="4"/>
      <c r="C36" s="10"/>
      <c r="D36" s="10"/>
      <c r="E36" s="6"/>
      <c r="F36" s="9"/>
      <c r="G36" s="6"/>
      <c r="H36" s="9"/>
      <c r="I36" s="6"/>
      <c r="J36" s="9"/>
      <c r="K36" s="9"/>
      <c r="L36" s="6"/>
      <c r="M36" s="9"/>
      <c r="N36" s="6"/>
      <c r="O36" s="9"/>
      <c r="P36" s="6"/>
      <c r="Q36" s="9"/>
      <c r="R36" s="9"/>
      <c r="S36" s="6"/>
      <c r="T36" s="9"/>
      <c r="U36" s="9"/>
      <c r="V36" s="6"/>
    </row>
    <row r="37" spans="1:22" ht="22.5" customHeight="1">
      <c r="A37" s="3"/>
      <c r="B37" s="4"/>
      <c r="C37" s="10"/>
      <c r="D37" s="10"/>
      <c r="E37" s="6"/>
      <c r="F37" s="9"/>
      <c r="G37" s="6"/>
      <c r="H37" s="9"/>
      <c r="I37" s="6"/>
      <c r="J37" s="9"/>
      <c r="K37" s="9"/>
      <c r="L37" s="6"/>
      <c r="M37" s="9"/>
      <c r="N37" s="6"/>
      <c r="O37" s="9"/>
      <c r="P37" s="6"/>
      <c r="Q37" s="9"/>
      <c r="R37" s="9"/>
      <c r="S37" s="6"/>
      <c r="T37" s="9"/>
      <c r="U37" s="9"/>
      <c r="V37" s="6"/>
    </row>
    <row r="38" spans="1:22" ht="22.5" customHeight="1">
      <c r="A38" s="3"/>
      <c r="B38" s="4"/>
      <c r="C38" s="10"/>
      <c r="D38" s="10"/>
      <c r="E38" s="6"/>
      <c r="F38" s="9"/>
      <c r="G38" s="6"/>
      <c r="H38" s="9"/>
      <c r="I38" s="6"/>
      <c r="J38" s="9"/>
      <c r="K38" s="9"/>
      <c r="L38" s="6"/>
      <c r="M38" s="9"/>
      <c r="N38" s="6"/>
      <c r="O38" s="9"/>
      <c r="P38" s="6"/>
      <c r="Q38" s="9"/>
      <c r="R38" s="9"/>
      <c r="S38" s="6"/>
      <c r="T38" s="9"/>
      <c r="U38" s="9"/>
      <c r="V38" s="6"/>
    </row>
    <row r="39" spans="1:22" ht="22.5" customHeight="1">
      <c r="A39" s="3"/>
      <c r="B39" s="4"/>
      <c r="C39" s="10"/>
      <c r="D39" s="10"/>
      <c r="E39" s="6"/>
      <c r="F39" s="9"/>
      <c r="G39" s="6"/>
      <c r="H39" s="9"/>
      <c r="I39" s="6"/>
      <c r="J39" s="9"/>
      <c r="K39" s="9"/>
      <c r="L39" s="6"/>
      <c r="M39" s="9"/>
      <c r="N39" s="6"/>
      <c r="O39" s="9"/>
      <c r="P39" s="6"/>
      <c r="Q39" s="9"/>
      <c r="R39" s="9"/>
      <c r="S39" s="6"/>
      <c r="T39" s="9"/>
      <c r="U39" s="9"/>
      <c r="V39" s="6"/>
    </row>
    <row r="40" spans="1:22" ht="22.5" customHeight="1">
      <c r="A40" s="3"/>
      <c r="B40" s="4"/>
      <c r="C40" s="10"/>
      <c r="D40" s="10"/>
      <c r="E40" s="6"/>
      <c r="F40" s="9"/>
      <c r="G40" s="6"/>
      <c r="H40" s="9"/>
      <c r="I40" s="6"/>
      <c r="J40" s="9"/>
      <c r="K40" s="9"/>
      <c r="L40" s="6"/>
      <c r="M40" s="9"/>
      <c r="N40" s="6"/>
      <c r="O40" s="9"/>
      <c r="P40" s="6"/>
      <c r="Q40" s="9"/>
      <c r="R40" s="9"/>
      <c r="S40" s="6"/>
      <c r="T40" s="9"/>
      <c r="U40" s="9"/>
      <c r="V40" s="6"/>
    </row>
    <row r="41" spans="1:22" ht="22.5" customHeight="1">
      <c r="A41" s="3"/>
      <c r="B41" s="4"/>
      <c r="C41" s="10"/>
      <c r="D41" s="10"/>
      <c r="E41" s="6"/>
      <c r="F41" s="9"/>
      <c r="G41" s="6"/>
      <c r="H41" s="9"/>
      <c r="I41" s="6"/>
      <c r="J41" s="9"/>
      <c r="K41" s="9"/>
      <c r="L41" s="6"/>
      <c r="M41" s="9"/>
      <c r="N41" s="6"/>
      <c r="O41" s="9"/>
      <c r="P41" s="6"/>
      <c r="Q41" s="9"/>
      <c r="R41" s="9"/>
      <c r="S41" s="6"/>
      <c r="T41" s="9"/>
      <c r="U41" s="9"/>
      <c r="V41" s="6"/>
    </row>
    <row r="42" spans="1:22" ht="22.5" customHeight="1">
      <c r="A42" s="3"/>
      <c r="B42" s="4"/>
      <c r="C42" s="10"/>
      <c r="D42" s="10"/>
      <c r="E42" s="6"/>
      <c r="F42" s="9"/>
      <c r="G42" s="6"/>
      <c r="H42" s="9"/>
      <c r="I42" s="6"/>
      <c r="J42" s="9"/>
      <c r="K42" s="9"/>
      <c r="L42" s="6"/>
      <c r="M42" s="9"/>
      <c r="N42" s="6"/>
      <c r="O42" s="9"/>
      <c r="P42" s="6"/>
      <c r="Q42" s="9"/>
      <c r="R42" s="9"/>
      <c r="S42" s="6"/>
      <c r="T42" s="9"/>
      <c r="U42" s="9"/>
      <c r="V42" s="6"/>
    </row>
    <row r="43" ht="15">
      <c r="K43" s="18"/>
    </row>
  </sheetData>
  <sheetProtection/>
  <mergeCells count="7">
    <mergeCell ref="L16:N16"/>
    <mergeCell ref="U6:V6"/>
    <mergeCell ref="L6:N6"/>
    <mergeCell ref="A1:O1"/>
    <mergeCell ref="A2:L2"/>
    <mergeCell ref="A4:N4"/>
    <mergeCell ref="L11:N11"/>
  </mergeCells>
  <conditionalFormatting sqref="O9:O13 O15:O18">
    <cfRule type="cellIs" priority="48" dxfId="31" operator="equal" stopIfTrue="1">
      <formula>3</formula>
    </cfRule>
    <cfRule type="cellIs" priority="49" dxfId="1" operator="equal" stopIfTrue="1">
      <formula>2</formula>
    </cfRule>
    <cfRule type="cellIs" priority="50" dxfId="0" operator="equal" stopIfTrue="1">
      <formula>1</formula>
    </cfRule>
  </conditionalFormatting>
  <conditionalFormatting sqref="F7:F19">
    <cfRule type="cellIs" priority="707" dxfId="31" operator="equal" stopIfTrue="1">
      <formula>3</formula>
    </cfRule>
    <cfRule type="containsText" priority="708" dxfId="74" operator="containsText" stopIfTrue="1" text="3">
      <formula>NOT(ISERROR(SEARCH("3",F7)))</formula>
    </cfRule>
    <cfRule type="cellIs" priority="709" dxfId="31" operator="equal" stopIfTrue="1">
      <formula>3</formula>
    </cfRule>
    <cfRule type="cellIs" priority="710" dxfId="74" operator="equal" stopIfTrue="1">
      <formula>3</formula>
    </cfRule>
    <cfRule type="containsText" priority="711" dxfId="31" operator="containsText" stopIfTrue="1" text="3">
      <formula>NOT(ISERROR(SEARCH("3",F7)))</formula>
    </cfRule>
    <cfRule type="cellIs" priority="712" dxfId="31" operator="equal" stopIfTrue="1">
      <formula>3</formula>
    </cfRule>
    <cfRule type="cellIs" priority="713" dxfId="23" operator="equal" stopIfTrue="1">
      <formula>6</formula>
    </cfRule>
    <cfRule type="cellIs" priority="714" dxfId="39" operator="equal" stopIfTrue="1">
      <formula>5</formula>
    </cfRule>
    <cfRule type="cellIs" priority="715" dxfId="25" operator="equal" stopIfTrue="1">
      <formula>4</formula>
    </cfRule>
    <cfRule type="cellIs" priority="716" dxfId="31" operator="equal" stopIfTrue="1">
      <formula>3</formula>
    </cfRule>
    <cfRule type="containsText" priority="717" dxfId="31" operator="containsText" stopIfTrue="1" text="3">
      <formula>NOT(ISERROR(SEARCH("3",F7)))</formula>
    </cfRule>
    <cfRule type="expression" priority="718" dxfId="0" stopIfTrue="1">
      <formula>RANK(E7,E$7:E$21)=1</formula>
    </cfRule>
    <cfRule type="expression" priority="719" dxfId="1" stopIfTrue="1">
      <formula>RANK(E7,E$7:E$21)=2</formula>
    </cfRule>
    <cfRule type="expression" priority="720" dxfId="6" stopIfTrue="1">
      <formula>RANK(E7,E$7:E$21)=3</formula>
    </cfRule>
  </conditionalFormatting>
  <conditionalFormatting sqref="H7:H19 J7:J19">
    <cfRule type="cellIs" priority="721" dxfId="23" operator="equal" stopIfTrue="1">
      <formula>6</formula>
    </cfRule>
    <cfRule type="cellIs" priority="722" dxfId="39" operator="equal" stopIfTrue="1">
      <formula>5</formula>
    </cfRule>
    <cfRule type="cellIs" priority="723" dxfId="25" operator="equal" stopIfTrue="1">
      <formula>4</formula>
    </cfRule>
    <cfRule type="cellIs" priority="724" dxfId="31" operator="equal" stopIfTrue="1">
      <formula>3</formula>
    </cfRule>
    <cfRule type="expression" priority="725" dxfId="0" stopIfTrue="1">
      <formula>RANK(G7,G$7:G$21)=1</formula>
    </cfRule>
    <cfRule type="expression" priority="726" dxfId="1" stopIfTrue="1">
      <formula>RANK(G7,G$7:G$21)=2</formula>
    </cfRule>
    <cfRule type="expression" priority="727" dxfId="6" stopIfTrue="1">
      <formula>RANK(G7,G$7:G$21)=3</formula>
    </cfRule>
  </conditionalFormatting>
  <printOptions horizontalCentered="1"/>
  <pageMargins left="0.1968503937007874" right="0.11811023622047245" top="0.3937007874015748" bottom="0.11811023622047245" header="0.31496062992125984" footer="0.31496062992125984"/>
  <pageSetup orientation="landscape" paperSize="9"/>
  <ignoredErrors>
    <ignoredError sqref="I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="125" zoomScaleNormal="125" zoomScalePageLayoutView="0" workbookViewId="0" topLeftCell="A5">
      <selection activeCell="B10" sqref="B10:C10"/>
    </sheetView>
  </sheetViews>
  <sheetFormatPr defaultColWidth="8.8515625" defaultRowHeight="15"/>
  <cols>
    <col min="1" max="1" width="8.421875" style="1" customWidth="1"/>
    <col min="2" max="2" width="26.7109375" style="0" customWidth="1"/>
    <col min="3" max="3" width="17.00390625" style="1" bestFit="1" customWidth="1"/>
    <col min="4" max="4" width="9.28125" style="0" customWidth="1"/>
    <col min="5" max="5" width="6.28125" style="7" bestFit="1" customWidth="1"/>
    <col min="6" max="6" width="9.28125" style="0" customWidth="1"/>
    <col min="7" max="7" width="6.28125" style="0" bestFit="1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11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356" t="str">
        <f>'U8 Inter'!A1:N1</f>
        <v>General Gymnastics - Floor and Vault Competition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16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ht="9.75" customHeight="1">
      <c r="A3" s="2"/>
    </row>
    <row r="4" spans="1:14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4" ht="33" customHeight="1">
      <c r="A5" s="241"/>
      <c r="B5" s="40"/>
      <c r="C5" s="40"/>
      <c r="D5" s="40"/>
      <c r="E5" s="44"/>
      <c r="F5" s="40"/>
      <c r="G5" s="40"/>
      <c r="H5" s="40"/>
      <c r="I5" s="40"/>
      <c r="J5" s="76"/>
      <c r="K5" s="44"/>
      <c r="L5" s="40"/>
      <c r="M5" s="40"/>
      <c r="N5" s="40"/>
    </row>
    <row r="6" spans="1:14" ht="33" customHeight="1">
      <c r="A6" s="40"/>
      <c r="B6" s="115" t="s">
        <v>17</v>
      </c>
      <c r="C6" s="70" t="s">
        <v>4</v>
      </c>
      <c r="D6" s="71" t="s">
        <v>0</v>
      </c>
      <c r="E6" s="72" t="s">
        <v>3</v>
      </c>
      <c r="F6" s="71" t="s">
        <v>1</v>
      </c>
      <c r="G6" s="72" t="s">
        <v>3</v>
      </c>
      <c r="H6" s="73" t="s">
        <v>2</v>
      </c>
      <c r="I6" s="72" t="s">
        <v>3</v>
      </c>
      <c r="J6" s="76"/>
      <c r="K6" s="394"/>
      <c r="L6" s="394"/>
      <c r="M6" s="394"/>
      <c r="N6" s="394"/>
    </row>
    <row r="7" spans="1:14" s="4" customFormat="1" ht="33" customHeight="1">
      <c r="A7" s="325">
        <v>110</v>
      </c>
      <c r="B7" s="215" t="s">
        <v>99</v>
      </c>
      <c r="C7" s="215" t="s">
        <v>49</v>
      </c>
      <c r="D7" s="145">
        <v>11.7</v>
      </c>
      <c r="E7" s="229">
        <f>RANK(D7,D$7:D$11)</f>
        <v>4</v>
      </c>
      <c r="F7" s="145">
        <v>10.9</v>
      </c>
      <c r="G7" s="229">
        <f>RANK(F7,F$7:F$11)</f>
        <v>5</v>
      </c>
      <c r="H7" s="145">
        <f>D7+F7</f>
        <v>22.6</v>
      </c>
      <c r="I7" s="229">
        <f>RANK(H7,H$7:H$11)</f>
        <v>5</v>
      </c>
      <c r="J7" s="147"/>
      <c r="K7" s="395" t="s">
        <v>49</v>
      </c>
      <c r="L7" s="395"/>
      <c r="M7" s="395"/>
      <c r="N7" s="49" t="s">
        <v>3</v>
      </c>
    </row>
    <row r="8" spans="1:14" s="4" customFormat="1" ht="33" customHeight="1">
      <c r="A8" s="325">
        <v>112</v>
      </c>
      <c r="B8" s="215" t="s">
        <v>100</v>
      </c>
      <c r="C8" s="215" t="s">
        <v>49</v>
      </c>
      <c r="D8" s="145">
        <v>12.3</v>
      </c>
      <c r="E8" s="229">
        <f>RANK(D8,D$7:D$11)</f>
        <v>1</v>
      </c>
      <c r="F8" s="145">
        <v>13</v>
      </c>
      <c r="G8" s="229">
        <f>RANK(F8,F$7:F$11)</f>
        <v>1</v>
      </c>
      <c r="H8" s="145">
        <f>D8+F8</f>
        <v>25.3</v>
      </c>
      <c r="I8" s="229">
        <f>RANK(H8,H$7:H$11)</f>
        <v>1</v>
      </c>
      <c r="J8" s="147"/>
      <c r="K8" s="61">
        <v>1</v>
      </c>
      <c r="L8" s="60">
        <f>LARGE(H$7:H$8,K8)</f>
        <v>25.3</v>
      </c>
      <c r="M8" s="60"/>
      <c r="N8" s="61"/>
    </row>
    <row r="9" spans="1:14" s="4" customFormat="1" ht="33" customHeight="1">
      <c r="A9" s="326">
        <v>98</v>
      </c>
      <c r="B9" s="239" t="s">
        <v>156</v>
      </c>
      <c r="C9" s="239" t="s">
        <v>91</v>
      </c>
      <c r="D9" s="240">
        <v>11</v>
      </c>
      <c r="E9" s="229">
        <f>RANK(D9,D$7:D$11)</f>
        <v>5</v>
      </c>
      <c r="F9" s="240">
        <v>12.5</v>
      </c>
      <c r="G9" s="229">
        <f>RANK(F9,F$7:F$11)</f>
        <v>3</v>
      </c>
      <c r="H9" s="240">
        <f>D9+F9</f>
        <v>23.5</v>
      </c>
      <c r="I9" s="229">
        <f>RANK(H9,H$7:H$11)</f>
        <v>4</v>
      </c>
      <c r="J9" s="147"/>
      <c r="K9" s="61">
        <v>2</v>
      </c>
      <c r="L9" s="60">
        <f>LARGE(H$7:H$8,K9)</f>
        <v>22.6</v>
      </c>
      <c r="M9" s="60">
        <f>SUM(L8:L10)</f>
        <v>47.900000000000006</v>
      </c>
      <c r="N9" s="152">
        <f>RANK(M9,M$6:M$34)</f>
        <v>1</v>
      </c>
    </row>
    <row r="10" spans="1:12" s="4" customFormat="1" ht="33" customHeight="1">
      <c r="A10" s="326">
        <v>92</v>
      </c>
      <c r="B10" s="219" t="s">
        <v>101</v>
      </c>
      <c r="C10" s="250" t="s">
        <v>83</v>
      </c>
      <c r="D10" s="208">
        <v>12</v>
      </c>
      <c r="E10" s="229">
        <f>RANK(D10,D$7:D$11)</f>
        <v>2</v>
      </c>
      <c r="F10" s="208">
        <v>12.7</v>
      </c>
      <c r="G10" s="229">
        <f>RANK(F10,F$7:F$11)</f>
        <v>2</v>
      </c>
      <c r="H10" s="208">
        <f>D10+F10</f>
        <v>24.7</v>
      </c>
      <c r="I10" s="229">
        <f>RANK(H10,H$7:H$11)</f>
        <v>2</v>
      </c>
      <c r="J10" s="147"/>
      <c r="K10" s="61"/>
      <c r="L10" s="60"/>
    </row>
    <row r="11" spans="1:14" s="4" customFormat="1" ht="33" customHeight="1">
      <c r="A11" s="334">
        <v>108</v>
      </c>
      <c r="B11" s="263" t="s">
        <v>157</v>
      </c>
      <c r="C11" s="271" t="s">
        <v>137</v>
      </c>
      <c r="D11" s="273">
        <v>11.9</v>
      </c>
      <c r="E11" s="297">
        <f>RANK(D11,D$7:D$11)</f>
        <v>3</v>
      </c>
      <c r="F11" s="273">
        <v>12</v>
      </c>
      <c r="G11" s="297">
        <f>RANK(F11,F$7:F$11)</f>
        <v>4</v>
      </c>
      <c r="H11" s="273">
        <f>D11+F11</f>
        <v>23.9</v>
      </c>
      <c r="I11" s="297">
        <f>RANK(H11,H$7:H$11)</f>
        <v>3</v>
      </c>
      <c r="J11" s="147"/>
      <c r="K11" s="61"/>
      <c r="L11" s="60"/>
      <c r="M11" s="60"/>
      <c r="N11" s="61"/>
    </row>
    <row r="12" spans="10:11" s="4" customFormat="1" ht="33" customHeight="1">
      <c r="J12" s="202"/>
      <c r="K12" s="61"/>
    </row>
    <row r="13" spans="1:10" ht="18.75">
      <c r="A13" s="108"/>
      <c r="B13" s="108"/>
      <c r="C13" s="112"/>
      <c r="D13" s="113"/>
      <c r="E13" s="114"/>
      <c r="F13" s="113"/>
      <c r="G13" s="114"/>
      <c r="H13" s="113"/>
      <c r="I13" s="114"/>
      <c r="J13" s="76"/>
    </row>
    <row r="14" ht="15.75">
      <c r="B14" s="26"/>
    </row>
    <row r="15" ht="15.75">
      <c r="B15" s="26"/>
    </row>
    <row r="16" ht="15.75">
      <c r="B16" s="26"/>
    </row>
  </sheetData>
  <sheetProtection/>
  <mergeCells count="5">
    <mergeCell ref="A1:N1"/>
    <mergeCell ref="A2:N2"/>
    <mergeCell ref="A4:N4"/>
    <mergeCell ref="K6:N6"/>
    <mergeCell ref="K7:M7"/>
  </mergeCells>
  <conditionalFormatting sqref="E7:E11">
    <cfRule type="cellIs" priority="27" dxfId="31" operator="equal" stopIfTrue="1">
      <formula>3</formula>
    </cfRule>
    <cfRule type="cellIs" priority="29" dxfId="31" operator="equal" stopIfTrue="1">
      <formula>3</formula>
    </cfRule>
  </conditionalFormatting>
  <conditionalFormatting sqref="G7:G11">
    <cfRule type="cellIs" priority="26" dxfId="31" operator="equal" stopIfTrue="1">
      <formula>3</formula>
    </cfRule>
  </conditionalFormatting>
  <conditionalFormatting sqref="I7:I11 G7:G11 E7:E11">
    <cfRule type="expression" priority="601" dxfId="0" stopIfTrue="1">
      <formula>RANK(D7,D$7:D$12)=1</formula>
    </cfRule>
    <cfRule type="expression" priority="602" dxfId="1" stopIfTrue="1">
      <formula>RANK(D7,D$7:D$12)=2</formula>
    </cfRule>
    <cfRule type="expression" priority="603" dxfId="6" stopIfTrue="1">
      <formula>RANK(D7,D$7:D$12)=3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90"/>
  <ignoredErrors>
    <ignoredError sqref="H7:H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H18" sqref="H18"/>
    </sheetView>
  </sheetViews>
  <sheetFormatPr defaultColWidth="11.421875" defaultRowHeight="15"/>
  <cols>
    <col min="1" max="1" width="5.00390625" style="0" customWidth="1"/>
    <col min="2" max="2" width="20.7109375" style="0" bestFit="1" customWidth="1"/>
    <col min="3" max="3" width="12.00390625" style="0" bestFit="1" customWidth="1"/>
  </cols>
  <sheetData>
    <row r="1" spans="1:14" ht="18.75">
      <c r="A1" s="364" t="str">
        <f>'U8 Inter'!A1:N1</f>
        <v>General Gymnastics - Floor and Vault Competition</v>
      </c>
      <c r="B1" s="364"/>
      <c r="C1" s="364"/>
      <c r="D1" s="364"/>
      <c r="E1" s="364"/>
      <c r="F1" s="364"/>
      <c r="G1" s="364"/>
      <c r="H1" s="364"/>
      <c r="I1" s="364"/>
      <c r="J1" s="373"/>
      <c r="K1" s="373"/>
      <c r="L1" s="373"/>
      <c r="M1" s="373"/>
      <c r="N1" s="373"/>
    </row>
    <row r="2" spans="1:14" ht="18.75">
      <c r="A2" s="366" t="s">
        <v>149</v>
      </c>
      <c r="B2" s="366"/>
      <c r="C2" s="366"/>
      <c r="D2" s="366"/>
      <c r="E2" s="366"/>
      <c r="F2" s="366"/>
      <c r="G2" s="366"/>
      <c r="H2" s="366"/>
      <c r="I2" s="366"/>
      <c r="J2" s="374"/>
      <c r="K2" s="374"/>
      <c r="L2" s="374"/>
      <c r="M2" s="374"/>
      <c r="N2" s="374"/>
    </row>
    <row r="3" spans="1:14" ht="18.75">
      <c r="A3" s="43"/>
      <c r="B3" s="43"/>
      <c r="C3" s="43"/>
      <c r="D3" s="43"/>
      <c r="E3" s="45"/>
      <c r="F3" s="43"/>
      <c r="G3" s="43"/>
      <c r="H3" s="43"/>
      <c r="I3" s="43"/>
      <c r="J3" s="43"/>
      <c r="K3" s="45"/>
      <c r="L3" s="43"/>
      <c r="M3" s="43"/>
      <c r="N3" s="43"/>
    </row>
    <row r="4" spans="1:14" ht="18.75">
      <c r="A4" s="368" t="str">
        <f>'U8 Inter'!A4:N4</f>
        <v>York City - Sunday 29th October 2023</v>
      </c>
      <c r="B4" s="368"/>
      <c r="C4" s="368"/>
      <c r="D4" s="368"/>
      <c r="E4" s="368"/>
      <c r="F4" s="368"/>
      <c r="G4" s="368"/>
      <c r="H4" s="368"/>
      <c r="I4" s="373"/>
      <c r="J4" s="373"/>
      <c r="K4" s="373"/>
      <c r="L4" s="373"/>
      <c r="M4" s="373"/>
      <c r="N4" s="373"/>
    </row>
    <row r="5" spans="1:14" ht="18.75">
      <c r="A5" s="41"/>
      <c r="B5" s="41"/>
      <c r="C5" s="41"/>
      <c r="D5" s="41"/>
      <c r="E5" s="56"/>
      <c r="F5" s="41"/>
      <c r="G5" s="41"/>
      <c r="H5" s="41"/>
      <c r="I5" s="41"/>
      <c r="J5" s="57"/>
      <c r="K5" s="56"/>
      <c r="L5" s="41"/>
      <c r="M5" s="41"/>
      <c r="N5" s="41"/>
    </row>
    <row r="6" spans="1:14" ht="36.75">
      <c r="A6" s="41"/>
      <c r="B6" s="79" t="s">
        <v>17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96"/>
      <c r="L6" s="397"/>
      <c r="M6" s="397"/>
      <c r="N6" s="65"/>
    </row>
    <row r="7" spans="1:14" ht="18.75">
      <c r="A7" s="326">
        <v>116</v>
      </c>
      <c r="B7" s="277" t="s">
        <v>125</v>
      </c>
      <c r="C7" s="278" t="s">
        <v>49</v>
      </c>
      <c r="D7" s="409">
        <v>12.2</v>
      </c>
      <c r="E7" s="296">
        <f>RANK(D7,D7:D8)</f>
        <v>2</v>
      </c>
      <c r="F7" s="409">
        <v>12.7</v>
      </c>
      <c r="G7" s="296">
        <f>RANK(F7,F7:F8)</f>
        <v>1</v>
      </c>
      <c r="H7" s="409">
        <f>D7+F7</f>
        <v>24.9</v>
      </c>
      <c r="I7" s="296">
        <f>RANK(H7,H7:H8)</f>
        <v>2</v>
      </c>
      <c r="J7" s="156"/>
      <c r="K7" s="200"/>
      <c r="L7" s="201"/>
      <c r="M7" s="201"/>
      <c r="N7" s="59"/>
    </row>
    <row r="8" spans="1:14" ht="18.75">
      <c r="A8" s="326">
        <v>94</v>
      </c>
      <c r="B8" s="249" t="s">
        <v>127</v>
      </c>
      <c r="C8" s="250" t="s">
        <v>83</v>
      </c>
      <c r="D8" s="409">
        <v>12.4</v>
      </c>
      <c r="E8" s="296">
        <f>RANK(D8,D7:D8)</f>
        <v>1</v>
      </c>
      <c r="F8" s="409">
        <v>12.6</v>
      </c>
      <c r="G8" s="296">
        <f>RANK(F8,F7:F8)</f>
        <v>2</v>
      </c>
      <c r="H8" s="409">
        <f>D8+F8</f>
        <v>25</v>
      </c>
      <c r="I8" s="296">
        <f>RANK(H8,H7:H8)</f>
        <v>1</v>
      </c>
      <c r="J8" s="156"/>
      <c r="K8" s="200"/>
      <c r="L8" s="201"/>
      <c r="M8" s="201"/>
      <c r="N8" s="59"/>
    </row>
    <row r="9" spans="1:11" ht="18.75">
      <c r="A9" s="37"/>
      <c r="B9" s="85"/>
      <c r="C9" s="39"/>
      <c r="D9" s="15"/>
      <c r="E9" s="14"/>
      <c r="F9" s="15"/>
      <c r="G9" s="14"/>
      <c r="H9" s="15"/>
      <c r="I9" s="14"/>
      <c r="J9" s="57"/>
      <c r="K9" s="11"/>
    </row>
  </sheetData>
  <sheetProtection/>
  <mergeCells count="4">
    <mergeCell ref="A1:N1"/>
    <mergeCell ref="A2:N2"/>
    <mergeCell ref="A4:N4"/>
    <mergeCell ref="K6:M6"/>
  </mergeCells>
  <conditionalFormatting sqref="E7:E8 G7:G8 I7:I8">
    <cfRule type="containsText" priority="5" dxfId="1" operator="containsText" stopIfTrue="1" text="2">
      <formula>NOT(ISERROR(SEARCH("2",E7)))</formula>
    </cfRule>
    <cfRule type="containsText" priority="6" dxfId="0" operator="containsText" stopIfTrue="1" text="1">
      <formula>NOT(ISERROR(SEARCH("1",E7)))</formula>
    </cfRule>
  </conditionalFormatting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="144" zoomScaleNormal="144" zoomScalePageLayoutView="0" workbookViewId="0" topLeftCell="A1">
      <selection activeCell="E12" sqref="E12"/>
    </sheetView>
  </sheetViews>
  <sheetFormatPr defaultColWidth="8.8515625" defaultRowHeight="15"/>
  <cols>
    <col min="1" max="1" width="7.140625" style="1" customWidth="1"/>
    <col min="2" max="2" width="23.421875" style="0" customWidth="1"/>
    <col min="3" max="3" width="18.28125" style="1" customWidth="1"/>
    <col min="4" max="4" width="9.28125" style="0" customWidth="1"/>
    <col min="5" max="5" width="4.7109375" style="7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11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356" t="s">
        <v>6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103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  <c r="N2" s="359"/>
    </row>
    <row r="3" ht="9.75" customHeight="1">
      <c r="A3" s="2"/>
    </row>
    <row r="4" spans="1:14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0" ht="12.75" customHeight="1">
      <c r="A5" s="123"/>
      <c r="J5" s="16"/>
    </row>
    <row r="6" spans="1:14" ht="33" customHeight="1">
      <c r="A6" s="361" t="s">
        <v>102</v>
      </c>
      <c r="B6" s="361"/>
      <c r="C6" s="70" t="s">
        <v>4</v>
      </c>
      <c r="D6" s="71" t="s">
        <v>0</v>
      </c>
      <c r="E6" s="72" t="s">
        <v>3</v>
      </c>
      <c r="F6" s="71" t="s">
        <v>1</v>
      </c>
      <c r="G6" s="72" t="s">
        <v>3</v>
      </c>
      <c r="H6" s="73" t="s">
        <v>2</v>
      </c>
      <c r="I6" s="72" t="s">
        <v>3</v>
      </c>
      <c r="J6" s="76"/>
      <c r="K6" s="394"/>
      <c r="L6" s="399"/>
      <c r="M6" s="399"/>
      <c r="N6" s="72"/>
    </row>
    <row r="7" spans="1:14" s="4" customFormat="1" ht="33" customHeight="1">
      <c r="A7" s="51">
        <v>11</v>
      </c>
      <c r="B7" s="158" t="s">
        <v>40</v>
      </c>
      <c r="C7" s="140" t="s">
        <v>23</v>
      </c>
      <c r="D7" s="409">
        <v>9.2</v>
      </c>
      <c r="E7" s="296">
        <f>RANK(D7,D$7:D$7)</f>
        <v>1</v>
      </c>
      <c r="F7" s="409">
        <v>10.6</v>
      </c>
      <c r="G7" s="296">
        <f>RANK(F7,F$7:F$7)</f>
        <v>1</v>
      </c>
      <c r="H7" s="409">
        <f>D7+F7</f>
        <v>19.799999999999997</v>
      </c>
      <c r="I7" s="296">
        <f>RANK(H7,H$7:H$7)</f>
        <v>1</v>
      </c>
      <c r="J7" s="410"/>
      <c r="K7" s="400"/>
      <c r="L7" s="400"/>
      <c r="M7" s="400"/>
      <c r="N7" s="49"/>
    </row>
    <row r="8" spans="1:14" ht="33" customHeight="1">
      <c r="A8" s="88"/>
      <c r="B8" s="38"/>
      <c r="C8" s="88"/>
      <c r="D8" s="16"/>
      <c r="E8" s="89"/>
      <c r="F8" s="16"/>
      <c r="G8" s="16"/>
      <c r="H8" s="16"/>
      <c r="I8" s="16"/>
      <c r="J8" s="76"/>
      <c r="K8" s="68"/>
      <c r="L8" s="67"/>
      <c r="M8" s="67"/>
      <c r="N8" s="68"/>
    </row>
    <row r="9" spans="1:17" ht="33" customHeight="1">
      <c r="A9" s="69"/>
      <c r="B9" s="100"/>
      <c r="C9" s="101"/>
      <c r="D9" s="74"/>
      <c r="E9" s="75"/>
      <c r="F9" s="74"/>
      <c r="G9" s="75"/>
      <c r="H9" s="74"/>
      <c r="I9" s="75"/>
      <c r="J9" s="69"/>
      <c r="K9" s="68"/>
      <c r="L9" s="67"/>
      <c r="M9" s="67"/>
      <c r="N9" s="68"/>
      <c r="O9" s="18"/>
      <c r="P9" s="18"/>
      <c r="Q9" s="18"/>
    </row>
    <row r="10" spans="1:17" ht="33" customHeight="1">
      <c r="A10" s="69"/>
      <c r="B10" s="96"/>
      <c r="C10" s="96"/>
      <c r="D10" s="74"/>
      <c r="E10" s="75"/>
      <c r="F10" s="74"/>
      <c r="G10" s="75"/>
      <c r="H10" s="74"/>
      <c r="I10" s="75"/>
      <c r="J10" s="69"/>
      <c r="K10" s="75"/>
      <c r="L10" s="74"/>
      <c r="M10" s="74"/>
      <c r="N10" s="75"/>
      <c r="O10" s="18"/>
      <c r="P10" s="18"/>
      <c r="Q10" s="18"/>
    </row>
    <row r="11" spans="1:17" ht="33" customHeight="1">
      <c r="A11" s="69"/>
      <c r="B11" s="96"/>
      <c r="C11" s="96"/>
      <c r="D11" s="74"/>
      <c r="E11" s="75"/>
      <c r="F11" s="74"/>
      <c r="G11" s="75"/>
      <c r="H11" s="74"/>
      <c r="I11" s="75"/>
      <c r="J11" s="69"/>
      <c r="K11" s="75"/>
      <c r="L11" s="74"/>
      <c r="M11" s="74"/>
      <c r="N11" s="75"/>
      <c r="O11" s="18"/>
      <c r="P11" s="18"/>
      <c r="Q11" s="18"/>
    </row>
    <row r="12" spans="1:17" ht="33" customHeight="1">
      <c r="A12" s="69"/>
      <c r="B12" s="96"/>
      <c r="C12" s="96"/>
      <c r="D12" s="74"/>
      <c r="E12" s="75"/>
      <c r="F12" s="74"/>
      <c r="G12" s="75"/>
      <c r="H12" s="74"/>
      <c r="I12" s="75"/>
      <c r="J12" s="69"/>
      <c r="K12" s="398"/>
      <c r="L12" s="398"/>
      <c r="M12" s="398"/>
      <c r="N12" s="97"/>
      <c r="O12" s="18"/>
      <c r="P12" s="18"/>
      <c r="Q12" s="18"/>
    </row>
    <row r="13" spans="1:17" ht="33" customHeight="1">
      <c r="A13" s="69"/>
      <c r="B13" s="96"/>
      <c r="C13" s="96"/>
      <c r="D13" s="74"/>
      <c r="E13" s="75"/>
      <c r="F13" s="74"/>
      <c r="G13" s="75"/>
      <c r="H13" s="74"/>
      <c r="I13" s="75"/>
      <c r="J13" s="69"/>
      <c r="K13" s="75"/>
      <c r="L13" s="74"/>
      <c r="M13" s="74"/>
      <c r="N13" s="75"/>
      <c r="O13" s="18"/>
      <c r="P13" s="18"/>
      <c r="Q13" s="18"/>
    </row>
    <row r="14" spans="1:17" ht="33" customHeight="1">
      <c r="A14" s="69"/>
      <c r="B14" s="96"/>
      <c r="C14" s="96"/>
      <c r="D14" s="74"/>
      <c r="E14" s="75"/>
      <c r="F14" s="74"/>
      <c r="G14" s="75"/>
      <c r="H14" s="74"/>
      <c r="I14" s="75"/>
      <c r="J14" s="69"/>
      <c r="K14" s="75"/>
      <c r="L14" s="74"/>
      <c r="M14" s="74"/>
      <c r="N14" s="75"/>
      <c r="O14" s="18"/>
      <c r="P14" s="18"/>
      <c r="Q14" s="18"/>
    </row>
    <row r="15" spans="1:17" ht="33" customHeight="1">
      <c r="A15" s="69"/>
      <c r="B15" s="96"/>
      <c r="C15" s="96"/>
      <c r="D15" s="74"/>
      <c r="E15" s="75"/>
      <c r="F15" s="74"/>
      <c r="G15" s="75"/>
      <c r="H15" s="74"/>
      <c r="I15" s="75"/>
      <c r="J15" s="69"/>
      <c r="K15" s="75"/>
      <c r="L15" s="74"/>
      <c r="M15" s="74"/>
      <c r="N15" s="75"/>
      <c r="O15" s="18"/>
      <c r="P15" s="18"/>
      <c r="Q15" s="18"/>
    </row>
    <row r="16" spans="1:17" ht="33" customHeight="1">
      <c r="A16" s="69"/>
      <c r="B16" s="96"/>
      <c r="C16" s="96"/>
      <c r="D16" s="74"/>
      <c r="E16" s="75"/>
      <c r="F16" s="74"/>
      <c r="G16" s="75"/>
      <c r="H16" s="74"/>
      <c r="I16" s="75"/>
      <c r="J16" s="69"/>
      <c r="K16" s="398"/>
      <c r="L16" s="398"/>
      <c r="M16" s="398"/>
      <c r="N16" s="97"/>
      <c r="O16" s="18"/>
      <c r="P16" s="18"/>
      <c r="Q16" s="18"/>
    </row>
    <row r="17" spans="1:17" ht="24.75" customHeight="1">
      <c r="A17" s="24"/>
      <c r="B17" s="98"/>
      <c r="C17" s="24"/>
      <c r="D17" s="18"/>
      <c r="E17" s="25"/>
      <c r="F17" s="18"/>
      <c r="G17" s="18"/>
      <c r="H17" s="18"/>
      <c r="I17" s="18"/>
      <c r="J17" s="18"/>
      <c r="K17" s="9"/>
      <c r="L17" s="6"/>
      <c r="M17" s="6"/>
      <c r="N17" s="9"/>
      <c r="O17" s="18"/>
      <c r="P17" s="18"/>
      <c r="Q17" s="18"/>
    </row>
    <row r="18" spans="1:17" ht="24.75" customHeight="1">
      <c r="A18" s="21"/>
      <c r="B18" s="98"/>
      <c r="C18" s="23"/>
      <c r="D18" s="6"/>
      <c r="E18" s="9"/>
      <c r="F18" s="6"/>
      <c r="G18" s="9"/>
      <c r="H18" s="6"/>
      <c r="I18" s="9"/>
      <c r="J18" s="18"/>
      <c r="K18" s="9"/>
      <c r="L18" s="6"/>
      <c r="M18" s="6"/>
      <c r="N18" s="9"/>
      <c r="O18" s="18"/>
      <c r="P18" s="18"/>
      <c r="Q18" s="18"/>
    </row>
    <row r="19" spans="1:14" ht="24.75" customHeight="1">
      <c r="A19" s="3"/>
      <c r="B19" s="17"/>
      <c r="C19" s="10"/>
      <c r="D19" s="6"/>
      <c r="E19" s="9"/>
      <c r="F19" s="6"/>
      <c r="G19" s="9"/>
      <c r="H19" s="6"/>
      <c r="I19" s="9"/>
      <c r="J19" s="18"/>
      <c r="K19" s="9"/>
      <c r="L19" s="6"/>
      <c r="M19" s="6"/>
      <c r="N19" s="9"/>
    </row>
    <row r="20" spans="1:14" s="18" customFormat="1" ht="24.75" customHeight="1">
      <c r="A20" s="21"/>
      <c r="B20" s="22"/>
      <c r="C20" s="23"/>
      <c r="D20" s="6"/>
      <c r="E20" s="9"/>
      <c r="F20" s="6"/>
      <c r="G20" s="9"/>
      <c r="H20" s="6"/>
      <c r="I20" s="9"/>
      <c r="K20" s="9"/>
      <c r="L20" s="6"/>
      <c r="M20" s="6"/>
      <c r="N20" s="9"/>
    </row>
    <row r="21" spans="1:14" s="18" customFormat="1" ht="24.75" customHeight="1">
      <c r="A21" s="21"/>
      <c r="B21" s="22"/>
      <c r="C21" s="23"/>
      <c r="D21" s="6"/>
      <c r="E21" s="9"/>
      <c r="F21" s="6"/>
      <c r="G21" s="9"/>
      <c r="H21" s="6"/>
      <c r="I21" s="9"/>
      <c r="K21" s="9"/>
      <c r="L21" s="6"/>
      <c r="M21" s="6"/>
      <c r="N21" s="9"/>
    </row>
    <row r="22" spans="1:14" s="18" customFormat="1" ht="24.75" customHeight="1">
      <c r="A22" s="21"/>
      <c r="B22" s="22"/>
      <c r="C22" s="23"/>
      <c r="D22" s="6"/>
      <c r="E22" s="9"/>
      <c r="F22" s="6"/>
      <c r="G22" s="9"/>
      <c r="H22" s="6"/>
      <c r="I22" s="9"/>
      <c r="K22" s="9"/>
      <c r="L22" s="6"/>
      <c r="M22" s="6"/>
      <c r="N22" s="9"/>
    </row>
    <row r="23" spans="1:14" s="18" customFormat="1" ht="24.75" customHeight="1">
      <c r="A23" s="21"/>
      <c r="B23" s="22"/>
      <c r="C23" s="23"/>
      <c r="D23" s="6"/>
      <c r="E23" s="9"/>
      <c r="F23" s="6"/>
      <c r="G23" s="9"/>
      <c r="H23" s="6"/>
      <c r="I23" s="9"/>
      <c r="K23" s="9"/>
      <c r="L23" s="6"/>
      <c r="M23" s="6"/>
      <c r="N23" s="9"/>
    </row>
    <row r="24" spans="1:14" s="18" customFormat="1" ht="24.75" customHeight="1">
      <c r="A24" s="21"/>
      <c r="B24" s="22"/>
      <c r="C24" s="23"/>
      <c r="D24" s="6"/>
      <c r="E24" s="9"/>
      <c r="F24" s="6"/>
      <c r="G24" s="9"/>
      <c r="H24" s="6"/>
      <c r="I24" s="9"/>
      <c r="K24" s="9"/>
      <c r="L24" s="6"/>
      <c r="M24" s="6"/>
      <c r="N24" s="9"/>
    </row>
    <row r="25" spans="1:14" s="18" customFormat="1" ht="24.75" customHeight="1">
      <c r="A25" s="21"/>
      <c r="B25" s="22"/>
      <c r="C25" s="23"/>
      <c r="D25" s="6"/>
      <c r="E25" s="9"/>
      <c r="F25" s="6"/>
      <c r="G25" s="9"/>
      <c r="H25" s="6"/>
      <c r="I25" s="9"/>
      <c r="K25" s="9"/>
      <c r="L25" s="6"/>
      <c r="M25" s="6"/>
      <c r="N25" s="9"/>
    </row>
    <row r="26" spans="1:14" s="18" customFormat="1" ht="24.75" customHeight="1">
      <c r="A26" s="21"/>
      <c r="B26" s="22"/>
      <c r="C26" s="23"/>
      <c r="D26" s="6"/>
      <c r="E26" s="9"/>
      <c r="F26" s="6"/>
      <c r="G26" s="9"/>
      <c r="H26" s="6"/>
      <c r="I26" s="9"/>
      <c r="K26" s="9"/>
      <c r="L26" s="6"/>
      <c r="M26" s="6"/>
      <c r="N26" s="9"/>
    </row>
    <row r="27" spans="1:14" s="18" customFormat="1" ht="24.75" customHeight="1">
      <c r="A27" s="21"/>
      <c r="B27" s="22"/>
      <c r="C27" s="23"/>
      <c r="D27" s="6"/>
      <c r="E27" s="9"/>
      <c r="F27" s="6"/>
      <c r="G27" s="9"/>
      <c r="H27" s="6"/>
      <c r="I27" s="9"/>
      <c r="K27" s="9"/>
      <c r="L27" s="6"/>
      <c r="M27" s="6"/>
      <c r="N27" s="9"/>
    </row>
    <row r="28" spans="1:14" s="18" customFormat="1" ht="24.75" customHeight="1">
      <c r="A28" s="21"/>
      <c r="B28" s="22"/>
      <c r="C28" s="23"/>
      <c r="D28" s="6"/>
      <c r="E28" s="9"/>
      <c r="F28" s="6"/>
      <c r="G28" s="9"/>
      <c r="H28" s="6"/>
      <c r="I28" s="9"/>
      <c r="K28" s="9"/>
      <c r="L28" s="6"/>
      <c r="M28" s="6"/>
      <c r="N28" s="9"/>
    </row>
    <row r="29" spans="1:14" s="18" customFormat="1" ht="24.75" customHeight="1">
      <c r="A29" s="21"/>
      <c r="B29" s="22"/>
      <c r="C29" s="23"/>
      <c r="D29" s="6"/>
      <c r="E29" s="9"/>
      <c r="F29" s="6"/>
      <c r="G29" s="9"/>
      <c r="H29" s="6"/>
      <c r="I29" s="9"/>
      <c r="K29" s="9"/>
      <c r="L29" s="6"/>
      <c r="M29" s="6"/>
      <c r="N29" s="9"/>
    </row>
    <row r="30" spans="1:14" s="18" customFormat="1" ht="24.75" customHeight="1">
      <c r="A30" s="21"/>
      <c r="B30" s="22"/>
      <c r="C30" s="23"/>
      <c r="D30" s="6"/>
      <c r="E30" s="9"/>
      <c r="F30" s="6"/>
      <c r="G30" s="9"/>
      <c r="H30" s="6"/>
      <c r="I30" s="9"/>
      <c r="K30" s="9"/>
      <c r="L30" s="6"/>
      <c r="M30" s="6"/>
      <c r="N30" s="9"/>
    </row>
    <row r="31" spans="1:14" s="18" customFormat="1" ht="24.75" customHeight="1">
      <c r="A31" s="21"/>
      <c r="B31" s="22"/>
      <c r="C31" s="23"/>
      <c r="D31" s="6"/>
      <c r="E31" s="9"/>
      <c r="F31" s="6"/>
      <c r="G31" s="9"/>
      <c r="H31" s="6"/>
      <c r="I31" s="9"/>
      <c r="K31" s="9"/>
      <c r="L31" s="6"/>
      <c r="M31" s="6"/>
      <c r="N31" s="9"/>
    </row>
  </sheetData>
  <sheetProtection/>
  <mergeCells count="8">
    <mergeCell ref="K12:M12"/>
    <mergeCell ref="K16:M16"/>
    <mergeCell ref="A1:N1"/>
    <mergeCell ref="A2:N2"/>
    <mergeCell ref="A4:N4"/>
    <mergeCell ref="A6:B6"/>
    <mergeCell ref="K6:M6"/>
    <mergeCell ref="K7:M7"/>
  </mergeCells>
  <conditionalFormatting sqref="E7">
    <cfRule type="cellIs" priority="9" dxfId="23" operator="equal" stopIfTrue="1">
      <formula>6</formula>
    </cfRule>
    <cfRule type="cellIs" priority="10" dxfId="39" operator="equal" stopIfTrue="1">
      <formula>5</formula>
    </cfRule>
    <cfRule type="cellIs" priority="11" dxfId="25" operator="equal" stopIfTrue="1">
      <formula>4</formula>
    </cfRule>
    <cfRule type="cellIs" priority="12" dxfId="31" operator="equal" stopIfTrue="1">
      <formula>3</formula>
    </cfRule>
  </conditionalFormatting>
  <conditionalFormatting sqref="G7">
    <cfRule type="cellIs" priority="5" dxfId="23" operator="equal" stopIfTrue="1">
      <formula>6</formula>
    </cfRule>
    <cfRule type="cellIs" priority="6" dxfId="39" operator="equal" stopIfTrue="1">
      <formula>5</formula>
    </cfRule>
    <cfRule type="cellIs" priority="7" dxfId="25" operator="equal" stopIfTrue="1">
      <formula>4</formula>
    </cfRule>
    <cfRule type="cellIs" priority="8" dxfId="31" operator="equal" stopIfTrue="1">
      <formula>3</formula>
    </cfRule>
  </conditionalFormatting>
  <conditionalFormatting sqref="I7">
    <cfRule type="cellIs" priority="1" dxfId="23" operator="equal" stopIfTrue="1">
      <formula>6</formula>
    </cfRule>
    <cfRule type="cellIs" priority="2" dxfId="39" operator="equal" stopIfTrue="1">
      <formula>5</formula>
    </cfRule>
    <cfRule type="cellIs" priority="3" dxfId="25" operator="equal" stopIfTrue="1">
      <formula>4</formula>
    </cfRule>
    <cfRule type="cellIs" priority="4" dxfId="31" operator="equal" stopIfTrue="1">
      <formula>3</formula>
    </cfRule>
  </conditionalFormatting>
  <conditionalFormatting sqref="I7 G7 E7">
    <cfRule type="expression" priority="316" dxfId="0" stopIfTrue="1">
      <formula>RANK(D7,D$7:D$7)=1</formula>
    </cfRule>
    <cfRule type="expression" priority="317" dxfId="1" stopIfTrue="1">
      <formula>RANK(D7,D$7:D$7)=2</formula>
    </cfRule>
    <cfRule type="expression" priority="318" dxfId="6" stopIfTrue="1">
      <formula>RANK(D7,D$7:D$7)=3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85"/>
  <ignoredErrors>
    <ignoredError sqref="H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zoomScale="125" zoomScaleNormal="125" zoomScalePageLayoutView="0" workbookViewId="0" topLeftCell="A2">
      <selection activeCell="B13" sqref="B13:C13"/>
    </sheetView>
  </sheetViews>
  <sheetFormatPr defaultColWidth="8.8515625" defaultRowHeight="15"/>
  <cols>
    <col min="1" max="1" width="7.140625" style="1" customWidth="1"/>
    <col min="2" max="2" width="23.421875" style="0" customWidth="1"/>
    <col min="3" max="3" width="18.28125" style="1" customWidth="1"/>
    <col min="4" max="4" width="9.28125" style="0" customWidth="1"/>
    <col min="5" max="5" width="4.7109375" style="7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11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356" t="s">
        <v>6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104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  <c r="N2" s="359"/>
    </row>
    <row r="3" ht="9.75" customHeight="1">
      <c r="A3" s="2"/>
    </row>
    <row r="4" spans="1:14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0" ht="12.75" customHeight="1">
      <c r="A5" s="321"/>
      <c r="J5" s="16"/>
    </row>
    <row r="6" spans="1:14" ht="33" customHeight="1">
      <c r="A6" s="361" t="s">
        <v>102</v>
      </c>
      <c r="B6" s="361"/>
      <c r="C6" s="70" t="s">
        <v>4</v>
      </c>
      <c r="D6" s="71" t="s">
        <v>0</v>
      </c>
      <c r="E6" s="72" t="s">
        <v>3</v>
      </c>
      <c r="F6" s="71" t="s">
        <v>1</v>
      </c>
      <c r="G6" s="72" t="s">
        <v>3</v>
      </c>
      <c r="H6" s="73" t="s">
        <v>2</v>
      </c>
      <c r="I6" s="72" t="s">
        <v>3</v>
      </c>
      <c r="J6" s="76"/>
      <c r="K6" s="394"/>
      <c r="L6" s="399"/>
      <c r="M6" s="399"/>
      <c r="N6" s="72"/>
    </row>
    <row r="7" spans="1:14" s="4" customFormat="1" ht="33" customHeight="1">
      <c r="A7" s="337">
        <v>2</v>
      </c>
      <c r="B7" s="161" t="s">
        <v>25</v>
      </c>
      <c r="C7" s="162" t="s">
        <v>32</v>
      </c>
      <c r="D7" s="163">
        <v>11.6</v>
      </c>
      <c r="E7" s="272">
        <f aca="true" t="shared" si="0" ref="E7:E15">RANK(D7,D$7:D$15)</f>
        <v>4</v>
      </c>
      <c r="F7" s="163">
        <v>11.7</v>
      </c>
      <c r="G7" s="272">
        <f aca="true" t="shared" si="1" ref="G7:G15">RANK(F7,F$7:F$15)</f>
        <v>6</v>
      </c>
      <c r="H7" s="163">
        <f aca="true" t="shared" si="2" ref="H7:H12">D7+F7</f>
        <v>23.299999999999997</v>
      </c>
      <c r="I7" s="272">
        <f aca="true" t="shared" si="3" ref="I7:I15">RANK(H7,H$7:H$15)</f>
        <v>6</v>
      </c>
      <c r="J7" s="147"/>
      <c r="K7" s="377" t="s">
        <v>32</v>
      </c>
      <c r="L7" s="377"/>
      <c r="M7" s="377"/>
      <c r="N7" s="49" t="s">
        <v>3</v>
      </c>
    </row>
    <row r="8" spans="1:12" s="4" customFormat="1" ht="33" customHeight="1">
      <c r="A8" s="337">
        <v>4</v>
      </c>
      <c r="B8" s="161" t="s">
        <v>21</v>
      </c>
      <c r="C8" s="165" t="s">
        <v>32</v>
      </c>
      <c r="D8" s="163">
        <v>11.3</v>
      </c>
      <c r="E8" s="272">
        <f t="shared" si="0"/>
        <v>8</v>
      </c>
      <c r="F8" s="163">
        <v>11.95</v>
      </c>
      <c r="G8" s="272">
        <f t="shared" si="1"/>
        <v>5</v>
      </c>
      <c r="H8" s="163">
        <f t="shared" si="2"/>
        <v>23.25</v>
      </c>
      <c r="I8" s="272">
        <f t="shared" si="3"/>
        <v>7</v>
      </c>
      <c r="J8" s="147"/>
      <c r="K8" s="61">
        <v>1</v>
      </c>
      <c r="L8" s="60">
        <f>LARGE(H$7:H$8,K8)</f>
        <v>23.299999999999997</v>
      </c>
    </row>
    <row r="9" spans="1:14" s="4" customFormat="1" ht="33" customHeight="1">
      <c r="A9" s="337">
        <v>22</v>
      </c>
      <c r="B9" s="242" t="s">
        <v>105</v>
      </c>
      <c r="C9" s="243" t="s">
        <v>45</v>
      </c>
      <c r="D9" s="244">
        <v>11.4</v>
      </c>
      <c r="E9" s="272">
        <f t="shared" si="0"/>
        <v>7</v>
      </c>
      <c r="F9" s="244">
        <v>10.6</v>
      </c>
      <c r="G9" s="272">
        <f t="shared" si="1"/>
        <v>9</v>
      </c>
      <c r="H9" s="244">
        <f t="shared" si="2"/>
        <v>22</v>
      </c>
      <c r="I9" s="272">
        <f t="shared" si="3"/>
        <v>8</v>
      </c>
      <c r="J9" s="147"/>
      <c r="K9" s="61">
        <v>2</v>
      </c>
      <c r="L9" s="60">
        <f>LARGE(H$7:H$8,K9)</f>
        <v>23.25</v>
      </c>
      <c r="M9" s="60">
        <f>SUM(L8:L9)</f>
        <v>46.55</v>
      </c>
      <c r="N9" s="61">
        <f>RANK(M9,M$6:M$15)</f>
        <v>2</v>
      </c>
    </row>
    <row r="10" spans="1:10" s="4" customFormat="1" ht="33" customHeight="1">
      <c r="A10" s="337">
        <v>24</v>
      </c>
      <c r="B10" s="242" t="s">
        <v>106</v>
      </c>
      <c r="C10" s="243" t="s">
        <v>45</v>
      </c>
      <c r="D10" s="244">
        <v>12.1</v>
      </c>
      <c r="E10" s="272">
        <f t="shared" si="0"/>
        <v>3</v>
      </c>
      <c r="F10" s="244">
        <v>11.5</v>
      </c>
      <c r="G10" s="272">
        <f t="shared" si="1"/>
        <v>7</v>
      </c>
      <c r="H10" s="244">
        <f t="shared" si="2"/>
        <v>23.6</v>
      </c>
      <c r="I10" s="272">
        <f t="shared" si="3"/>
        <v>5</v>
      </c>
      <c r="J10" s="147"/>
    </row>
    <row r="11" spans="1:14" s="4" customFormat="1" ht="33" customHeight="1">
      <c r="A11" s="337">
        <v>26</v>
      </c>
      <c r="B11" s="210" t="s">
        <v>94</v>
      </c>
      <c r="C11" s="237" t="s">
        <v>45</v>
      </c>
      <c r="D11" s="244">
        <v>11.2</v>
      </c>
      <c r="E11" s="296">
        <f t="shared" si="0"/>
        <v>9</v>
      </c>
      <c r="F11" s="244">
        <v>10.8</v>
      </c>
      <c r="G11" s="296">
        <f t="shared" si="1"/>
        <v>8</v>
      </c>
      <c r="H11" s="244">
        <f t="shared" si="2"/>
        <v>22</v>
      </c>
      <c r="I11" s="296">
        <f t="shared" si="3"/>
        <v>8</v>
      </c>
      <c r="J11" s="147"/>
      <c r="K11" s="378" t="s">
        <v>45</v>
      </c>
      <c r="L11" s="378"/>
      <c r="M11" s="378"/>
      <c r="N11" s="59" t="s">
        <v>3</v>
      </c>
    </row>
    <row r="12" spans="1:14" s="4" customFormat="1" ht="33" customHeight="1">
      <c r="A12" s="337">
        <v>28</v>
      </c>
      <c r="B12" s="210" t="s">
        <v>95</v>
      </c>
      <c r="C12" s="237" t="s">
        <v>45</v>
      </c>
      <c r="D12" s="244">
        <v>11.6</v>
      </c>
      <c r="E12" s="296">
        <f t="shared" si="0"/>
        <v>4</v>
      </c>
      <c r="F12" s="244">
        <v>12.35</v>
      </c>
      <c r="G12" s="296">
        <f t="shared" si="1"/>
        <v>2</v>
      </c>
      <c r="H12" s="244">
        <f t="shared" si="2"/>
        <v>23.95</v>
      </c>
      <c r="I12" s="296">
        <f t="shared" si="3"/>
        <v>3</v>
      </c>
      <c r="J12" s="147"/>
      <c r="K12" s="61">
        <v>1</v>
      </c>
      <c r="L12" s="60">
        <f>LARGE(H$9:H$12,K12)</f>
        <v>23.95</v>
      </c>
      <c r="M12" s="60"/>
      <c r="N12" s="61"/>
    </row>
    <row r="13" spans="1:12" s="4" customFormat="1" ht="33" customHeight="1">
      <c r="A13" s="338">
        <v>32</v>
      </c>
      <c r="B13" s="263" t="s">
        <v>144</v>
      </c>
      <c r="C13" s="271" t="s">
        <v>137</v>
      </c>
      <c r="D13" s="273">
        <v>12.4</v>
      </c>
      <c r="E13" s="272">
        <f t="shared" si="0"/>
        <v>2</v>
      </c>
      <c r="F13" s="273">
        <v>12.1</v>
      </c>
      <c r="G13" s="272">
        <f t="shared" si="1"/>
        <v>4</v>
      </c>
      <c r="H13" s="273">
        <f>D13+F13</f>
        <v>24.5</v>
      </c>
      <c r="I13" s="272">
        <f t="shared" si="3"/>
        <v>2</v>
      </c>
      <c r="J13" s="147"/>
      <c r="K13" s="68">
        <v>2</v>
      </c>
      <c r="L13" s="67">
        <f>LARGE(H$9:H$12,K13)</f>
        <v>23.6</v>
      </c>
    </row>
    <row r="14" spans="1:14" s="4" customFormat="1" ht="33" customHeight="1">
      <c r="A14" s="338">
        <v>34</v>
      </c>
      <c r="B14" s="263" t="s">
        <v>145</v>
      </c>
      <c r="C14" s="271" t="s">
        <v>137</v>
      </c>
      <c r="D14" s="273">
        <v>12.5</v>
      </c>
      <c r="E14" s="272">
        <f t="shared" si="0"/>
        <v>1</v>
      </c>
      <c r="F14" s="273">
        <v>13</v>
      </c>
      <c r="G14" s="272">
        <f t="shared" si="1"/>
        <v>1</v>
      </c>
      <c r="H14" s="273">
        <f>D14+F14</f>
        <v>25.5</v>
      </c>
      <c r="I14" s="272">
        <f t="shared" si="3"/>
        <v>1</v>
      </c>
      <c r="J14" s="147"/>
      <c r="K14" s="343">
        <v>3</v>
      </c>
      <c r="L14" s="67">
        <f>LARGE(H$9:H$12,K14)</f>
        <v>22</v>
      </c>
      <c r="M14" s="67">
        <f>SUM(L12:L14)</f>
        <v>69.55</v>
      </c>
      <c r="N14" s="68">
        <f>RANK(M14,M$6:M$15)</f>
        <v>1</v>
      </c>
    </row>
    <row r="15" spans="1:10" s="4" customFormat="1" ht="33" customHeight="1">
      <c r="A15" s="342">
        <v>14</v>
      </c>
      <c r="B15" s="340" t="s">
        <v>158</v>
      </c>
      <c r="C15" s="341" t="s">
        <v>51</v>
      </c>
      <c r="D15" s="150">
        <v>11.5</v>
      </c>
      <c r="E15" s="296">
        <f t="shared" si="0"/>
        <v>6</v>
      </c>
      <c r="F15" s="150">
        <v>12.3</v>
      </c>
      <c r="G15" s="296">
        <f t="shared" si="1"/>
        <v>3</v>
      </c>
      <c r="H15" s="150">
        <f>D15+F15</f>
        <v>23.8</v>
      </c>
      <c r="I15" s="296">
        <f t="shared" si="3"/>
        <v>4</v>
      </c>
      <c r="J15" s="147"/>
    </row>
    <row r="16" spans="1:12" ht="33" customHeight="1">
      <c r="A16" s="88"/>
      <c r="B16" s="38"/>
      <c r="C16" s="88"/>
      <c r="D16" s="16"/>
      <c r="E16" s="89"/>
      <c r="F16" s="16"/>
      <c r="G16" s="16"/>
      <c r="H16" s="16"/>
      <c r="I16" s="16"/>
      <c r="J16" s="76"/>
      <c r="K16" s="68"/>
      <c r="L16" s="67"/>
    </row>
    <row r="17" spans="1:15" ht="33" customHeight="1">
      <c r="A17" s="69"/>
      <c r="B17" s="96"/>
      <c r="C17" s="96"/>
      <c r="D17" s="74"/>
      <c r="E17" s="75"/>
      <c r="F17" s="74"/>
      <c r="G17" s="75"/>
      <c r="H17" s="74"/>
      <c r="I17" s="75"/>
      <c r="J17" s="69"/>
      <c r="K17" s="75"/>
      <c r="L17" s="74"/>
      <c r="M17" s="74"/>
      <c r="N17" s="75"/>
      <c r="O17" s="18"/>
    </row>
    <row r="18" spans="1:15" ht="33" customHeight="1">
      <c r="A18" s="69"/>
      <c r="B18" s="96"/>
      <c r="C18" s="96"/>
      <c r="D18" s="74"/>
      <c r="E18" s="75"/>
      <c r="F18" s="74"/>
      <c r="G18" s="75"/>
      <c r="H18" s="74"/>
      <c r="I18" s="75"/>
      <c r="J18" s="69"/>
      <c r="K18" s="398"/>
      <c r="L18" s="398"/>
      <c r="M18" s="398"/>
      <c r="N18" s="97"/>
      <c r="O18" s="18"/>
    </row>
    <row r="19" spans="1:15" ht="33" customHeight="1">
      <c r="A19" s="69"/>
      <c r="B19" s="96"/>
      <c r="C19" s="96"/>
      <c r="D19" s="74"/>
      <c r="E19" s="75"/>
      <c r="F19" s="74"/>
      <c r="G19" s="75"/>
      <c r="H19" s="74"/>
      <c r="I19" s="75"/>
      <c r="J19" s="69"/>
      <c r="K19" s="75"/>
      <c r="L19" s="74"/>
      <c r="M19" s="74"/>
      <c r="N19" s="75"/>
      <c r="O19" s="18"/>
    </row>
    <row r="20" spans="1:15" ht="33" customHeight="1">
      <c r="A20" s="69"/>
      <c r="B20" s="96"/>
      <c r="C20" s="96"/>
      <c r="D20" s="74"/>
      <c r="E20" s="75"/>
      <c r="F20" s="74"/>
      <c r="G20" s="75"/>
      <c r="H20" s="74"/>
      <c r="I20" s="75"/>
      <c r="J20" s="69"/>
      <c r="K20" s="75"/>
      <c r="L20" s="74"/>
      <c r="M20" s="74"/>
      <c r="N20" s="75"/>
      <c r="O20" s="18"/>
    </row>
    <row r="21" spans="1:15" ht="33" customHeight="1">
      <c r="A21" s="69"/>
      <c r="B21" s="96"/>
      <c r="C21" s="96"/>
      <c r="D21" s="74"/>
      <c r="E21" s="75"/>
      <c r="F21" s="74"/>
      <c r="G21" s="75"/>
      <c r="H21" s="74"/>
      <c r="I21" s="75"/>
      <c r="J21" s="69"/>
      <c r="K21" s="75"/>
      <c r="L21" s="74"/>
      <c r="M21" s="74"/>
      <c r="N21" s="75"/>
      <c r="O21" s="18"/>
    </row>
    <row r="22" spans="1:15" ht="33" customHeight="1">
      <c r="A22" s="69"/>
      <c r="B22" s="96"/>
      <c r="C22" s="96"/>
      <c r="D22" s="74"/>
      <c r="E22" s="75"/>
      <c r="F22" s="74"/>
      <c r="G22" s="75"/>
      <c r="H22" s="74"/>
      <c r="I22" s="75"/>
      <c r="J22" s="69"/>
      <c r="K22" s="398"/>
      <c r="L22" s="398"/>
      <c r="M22" s="398"/>
      <c r="N22" s="97"/>
      <c r="O22" s="18"/>
    </row>
    <row r="23" spans="1:15" ht="24.75" customHeight="1">
      <c r="A23" s="24"/>
      <c r="B23" s="98"/>
      <c r="C23" s="24"/>
      <c r="D23" s="18"/>
      <c r="E23" s="25"/>
      <c r="F23" s="18"/>
      <c r="G23" s="18"/>
      <c r="H23" s="18"/>
      <c r="I23" s="18"/>
      <c r="J23" s="18"/>
      <c r="K23" s="9"/>
      <c r="L23" s="6"/>
      <c r="M23" s="6"/>
      <c r="N23" s="9"/>
      <c r="O23" s="18"/>
    </row>
    <row r="24" spans="1:15" ht="24.75" customHeight="1">
      <c r="A24" s="21"/>
      <c r="B24" s="98"/>
      <c r="C24" s="23"/>
      <c r="D24" s="6"/>
      <c r="E24" s="9"/>
      <c r="F24" s="6"/>
      <c r="G24" s="9"/>
      <c r="H24" s="6"/>
      <c r="I24" s="9"/>
      <c r="J24" s="18"/>
      <c r="K24" s="9"/>
      <c r="L24" s="6"/>
      <c r="M24" s="6"/>
      <c r="N24" s="9"/>
      <c r="O24" s="18"/>
    </row>
    <row r="25" spans="1:15" ht="24.75" customHeight="1">
      <c r="A25" s="21"/>
      <c r="B25" s="99"/>
      <c r="C25" s="23"/>
      <c r="D25" s="6"/>
      <c r="E25" s="9"/>
      <c r="F25" s="6"/>
      <c r="G25" s="9"/>
      <c r="H25" s="6"/>
      <c r="I25" s="9"/>
      <c r="J25" s="18"/>
      <c r="K25" s="9"/>
      <c r="L25" s="6"/>
      <c r="M25" s="6"/>
      <c r="N25" s="9"/>
      <c r="O25" s="18"/>
    </row>
    <row r="26" spans="1:14" s="18" customFormat="1" ht="24.75" customHeight="1">
      <c r="A26" s="21"/>
      <c r="B26" s="22"/>
      <c r="C26" s="23"/>
      <c r="D26" s="6"/>
      <c r="E26" s="9"/>
      <c r="F26" s="6"/>
      <c r="G26" s="9"/>
      <c r="H26" s="6"/>
      <c r="I26" s="9"/>
      <c r="K26" s="9"/>
      <c r="L26" s="6"/>
      <c r="M26" s="6"/>
      <c r="N26" s="9"/>
    </row>
    <row r="27" spans="1:14" s="18" customFormat="1" ht="24.75" customHeight="1">
      <c r="A27" s="21"/>
      <c r="B27" s="22"/>
      <c r="C27" s="23"/>
      <c r="D27" s="6"/>
      <c r="E27" s="9"/>
      <c r="F27" s="6"/>
      <c r="G27" s="9"/>
      <c r="H27" s="6"/>
      <c r="I27" s="9"/>
      <c r="K27" s="9"/>
      <c r="L27" s="6"/>
      <c r="M27" s="6"/>
      <c r="N27" s="9"/>
    </row>
    <row r="28" spans="1:14" s="18" customFormat="1" ht="24.75" customHeight="1">
      <c r="A28" s="21"/>
      <c r="B28" s="22"/>
      <c r="C28" s="23"/>
      <c r="D28" s="6"/>
      <c r="E28" s="9"/>
      <c r="F28" s="6"/>
      <c r="G28" s="9"/>
      <c r="H28" s="6"/>
      <c r="I28" s="9"/>
      <c r="K28" s="9"/>
      <c r="L28" s="6"/>
      <c r="M28" s="6"/>
      <c r="N28" s="9"/>
    </row>
    <row r="29" spans="1:14" s="18" customFormat="1" ht="24.75" customHeight="1">
      <c r="A29" s="21"/>
      <c r="B29" s="22"/>
      <c r="C29" s="23"/>
      <c r="D29" s="6"/>
      <c r="E29" s="9"/>
      <c r="F29" s="6"/>
      <c r="G29" s="9"/>
      <c r="H29" s="6"/>
      <c r="I29" s="9"/>
      <c r="K29" s="9"/>
      <c r="L29" s="6"/>
      <c r="M29" s="6"/>
      <c r="N29" s="9"/>
    </row>
    <row r="30" spans="1:14" s="18" customFormat="1" ht="24.75" customHeight="1">
      <c r="A30" s="21"/>
      <c r="B30" s="22"/>
      <c r="C30" s="23"/>
      <c r="D30" s="6"/>
      <c r="E30" s="9"/>
      <c r="F30" s="6"/>
      <c r="G30" s="9"/>
      <c r="H30" s="6"/>
      <c r="I30" s="9"/>
      <c r="K30" s="9"/>
      <c r="L30" s="6"/>
      <c r="M30" s="6"/>
      <c r="N30" s="9"/>
    </row>
    <row r="31" spans="1:14" s="18" customFormat="1" ht="24.75" customHeight="1">
      <c r="A31" s="21"/>
      <c r="B31" s="22"/>
      <c r="C31" s="23"/>
      <c r="D31" s="6"/>
      <c r="E31" s="9"/>
      <c r="F31" s="6"/>
      <c r="G31" s="9"/>
      <c r="H31" s="6"/>
      <c r="I31" s="9"/>
      <c r="K31" s="9"/>
      <c r="L31" s="6"/>
      <c r="M31" s="6"/>
      <c r="N31" s="9"/>
    </row>
    <row r="32" spans="1:14" s="18" customFormat="1" ht="24.75" customHeight="1">
      <c r="A32" s="21"/>
      <c r="B32" s="22"/>
      <c r="C32" s="23"/>
      <c r="D32" s="6"/>
      <c r="E32" s="9"/>
      <c r="F32" s="6"/>
      <c r="G32" s="9"/>
      <c r="H32" s="6"/>
      <c r="I32" s="9"/>
      <c r="K32" s="9"/>
      <c r="L32" s="6"/>
      <c r="M32" s="6"/>
      <c r="N32" s="9"/>
    </row>
    <row r="33" spans="1:14" s="18" customFormat="1" ht="24.75" customHeight="1">
      <c r="A33" s="21"/>
      <c r="B33" s="22"/>
      <c r="C33" s="23"/>
      <c r="D33" s="6"/>
      <c r="E33" s="9"/>
      <c r="F33" s="6"/>
      <c r="G33" s="9"/>
      <c r="H33" s="6"/>
      <c r="I33" s="9"/>
      <c r="K33" s="9"/>
      <c r="L33" s="6"/>
      <c r="M33" s="6"/>
      <c r="N33" s="9"/>
    </row>
    <row r="34" spans="1:14" s="18" customFormat="1" ht="24.75" customHeight="1">
      <c r="A34" s="21"/>
      <c r="B34" s="22"/>
      <c r="C34" s="23"/>
      <c r="D34" s="6"/>
      <c r="E34" s="9"/>
      <c r="F34" s="6"/>
      <c r="G34" s="9"/>
      <c r="H34" s="6"/>
      <c r="I34" s="9"/>
      <c r="K34" s="9"/>
      <c r="L34" s="6"/>
      <c r="M34" s="6"/>
      <c r="N34" s="9"/>
    </row>
    <row r="35" spans="1:14" s="18" customFormat="1" ht="24.75" customHeight="1">
      <c r="A35" s="21"/>
      <c r="B35" s="22"/>
      <c r="C35" s="23"/>
      <c r="D35" s="6"/>
      <c r="E35" s="9"/>
      <c r="F35" s="6"/>
      <c r="G35" s="9"/>
      <c r="H35" s="6"/>
      <c r="I35" s="9"/>
      <c r="K35" s="9"/>
      <c r="L35" s="6"/>
      <c r="M35" s="6"/>
      <c r="N35" s="9"/>
    </row>
    <row r="36" spans="1:14" s="18" customFormat="1" ht="24.75" customHeight="1">
      <c r="A36" s="21"/>
      <c r="B36" s="22"/>
      <c r="C36" s="23"/>
      <c r="D36" s="6"/>
      <c r="E36" s="9"/>
      <c r="F36" s="6"/>
      <c r="G36" s="9"/>
      <c r="H36" s="6"/>
      <c r="I36" s="9"/>
      <c r="K36" s="9"/>
      <c r="L36" s="6"/>
      <c r="M36" s="6"/>
      <c r="N36" s="9"/>
    </row>
    <row r="37" spans="1:14" s="18" customFormat="1" ht="24.75" customHeight="1">
      <c r="A37" s="21"/>
      <c r="B37" s="22"/>
      <c r="C37" s="23"/>
      <c r="D37" s="6"/>
      <c r="E37" s="9"/>
      <c r="F37" s="6"/>
      <c r="G37" s="9"/>
      <c r="H37" s="6"/>
      <c r="I37" s="9"/>
      <c r="K37" s="9"/>
      <c r="L37" s="6"/>
      <c r="M37" s="6"/>
      <c r="N37" s="9"/>
    </row>
  </sheetData>
  <sheetProtection/>
  <mergeCells count="9">
    <mergeCell ref="K18:M18"/>
    <mergeCell ref="K22:M22"/>
    <mergeCell ref="K11:M11"/>
    <mergeCell ref="A1:N1"/>
    <mergeCell ref="A2:N2"/>
    <mergeCell ref="A4:N4"/>
    <mergeCell ref="K6:M6"/>
    <mergeCell ref="A6:B6"/>
    <mergeCell ref="K7:M7"/>
  </mergeCells>
  <conditionalFormatting sqref="E7:E15 G7:G15">
    <cfRule type="cellIs" priority="6" dxfId="31" operator="equal" stopIfTrue="1">
      <formula>3</formula>
    </cfRule>
  </conditionalFormatting>
  <conditionalFormatting sqref="I7:I15">
    <cfRule type="cellIs" priority="3" dxfId="31" operator="equal" stopIfTrue="1">
      <formula>3</formula>
    </cfRule>
    <cfRule type="cellIs" priority="4" dxfId="31" operator="equal" stopIfTrue="1">
      <formula>"3$R$17"</formula>
    </cfRule>
  </conditionalFormatting>
  <conditionalFormatting sqref="N8:N9 N11:N12 N14">
    <cfRule type="cellIs" priority="1" dxfId="1" operator="equal" stopIfTrue="1">
      <formula>2</formula>
    </cfRule>
    <cfRule type="cellIs" priority="2" dxfId="0" operator="equal" stopIfTrue="1">
      <formula>1</formula>
    </cfRule>
  </conditionalFormatting>
  <conditionalFormatting sqref="E7:E15 G7:G15 I7:I15">
    <cfRule type="expression" priority="553" dxfId="0" stopIfTrue="1">
      <formula>RANK(D7,D$7:D$15)=1</formula>
    </cfRule>
    <cfRule type="expression" priority="554" dxfId="1" stopIfTrue="1">
      <formula>RANK(D7,D$7:D$15)=2</formula>
    </cfRule>
    <cfRule type="expression" priority="555" dxfId="6" stopIfTrue="1">
      <formula>RANK(D7,D$7:D$15)=3</formula>
    </cfRule>
    <cfRule type="expression" priority="556" dxfId="25" stopIfTrue="1">
      <formula>RANK(D7,D$7:D$15)=4</formula>
    </cfRule>
    <cfRule type="expression" priority="557" dxfId="24" stopIfTrue="1">
      <formula>RANK(D7,D$7:D$15)=5</formula>
    </cfRule>
    <cfRule type="expression" priority="558" dxfId="23" stopIfTrue="1">
      <formula>RANK(D7,D$7:D$15)=6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85"/>
  <ignoredErrors>
    <ignoredError sqref="H7:H1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="150" zoomScaleNormal="150" zoomScalePageLayoutView="0" workbookViewId="0" topLeftCell="A5">
      <selection activeCell="B7" sqref="B7:C7"/>
    </sheetView>
  </sheetViews>
  <sheetFormatPr defaultColWidth="8.8515625" defaultRowHeight="15"/>
  <cols>
    <col min="1" max="1" width="6.8515625" style="1" customWidth="1"/>
    <col min="2" max="2" width="25.140625" style="0" bestFit="1" customWidth="1"/>
    <col min="3" max="3" width="20.28125" style="1" bestFit="1" customWidth="1"/>
    <col min="4" max="4" width="9.28125" style="0" customWidth="1"/>
    <col min="5" max="5" width="4.7109375" style="7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11" customWidth="1"/>
    <col min="12" max="12" width="9.28125" style="0" customWidth="1"/>
    <col min="13" max="13" width="11.421875" style="0" customWidth="1"/>
    <col min="14" max="14" width="8.421875" style="0" customWidth="1"/>
  </cols>
  <sheetData>
    <row r="1" spans="1:14" ht="21.75">
      <c r="A1" s="356" t="str">
        <f>'U8 Inter'!A1:N1</f>
        <v>General Gymnastics - Floor and Vault Competition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107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  <c r="N2" s="359"/>
    </row>
    <row r="3" ht="9.75" customHeight="1">
      <c r="A3" s="2"/>
    </row>
    <row r="4" spans="1:14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0" ht="12.75" customHeight="1">
      <c r="A5" s="2"/>
      <c r="J5" s="16"/>
    </row>
    <row r="6" spans="1:14" ht="33" customHeight="1">
      <c r="A6" s="41"/>
      <c r="B6" s="79" t="s">
        <v>102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96"/>
      <c r="L6" s="397"/>
      <c r="M6" s="397"/>
      <c r="N6" s="65"/>
    </row>
    <row r="7" spans="1:14" ht="33" customHeight="1">
      <c r="A7" s="339">
        <v>35</v>
      </c>
      <c r="B7" s="215" t="s">
        <v>108</v>
      </c>
      <c r="C7" s="216" t="s">
        <v>49</v>
      </c>
      <c r="D7" s="245">
        <v>12</v>
      </c>
      <c r="E7" s="276">
        <f>RANK(D7,D$7:D$13)</f>
        <v>1</v>
      </c>
      <c r="F7" s="245">
        <v>12.4</v>
      </c>
      <c r="G7" s="276">
        <f aca="true" t="shared" si="0" ref="G7:G12">RANK(F7,F$7:F$15)</f>
        <v>4</v>
      </c>
      <c r="H7" s="245">
        <f aca="true" t="shared" si="1" ref="H7:H12">D7+F7</f>
        <v>24.4</v>
      </c>
      <c r="I7" s="276">
        <f aca="true" t="shared" si="2" ref="I7:I12">RANK(H7,H$7:H$15)</f>
        <v>2</v>
      </c>
      <c r="J7" s="57"/>
      <c r="K7" s="385" t="s">
        <v>49</v>
      </c>
      <c r="L7" s="385"/>
      <c r="M7" s="385"/>
      <c r="N7" s="49" t="s">
        <v>3</v>
      </c>
    </row>
    <row r="8" spans="1:14" ht="33" customHeight="1">
      <c r="A8" s="339">
        <v>37</v>
      </c>
      <c r="B8" s="215" t="s">
        <v>109</v>
      </c>
      <c r="C8" s="216" t="s">
        <v>49</v>
      </c>
      <c r="D8" s="245">
        <v>11.35</v>
      </c>
      <c r="E8" s="276">
        <f>RANK(D8,D$7:D$15)</f>
        <v>4</v>
      </c>
      <c r="F8" s="245">
        <v>12.1</v>
      </c>
      <c r="G8" s="276">
        <f t="shared" si="0"/>
        <v>6</v>
      </c>
      <c r="H8" s="245">
        <f t="shared" si="1"/>
        <v>23.45</v>
      </c>
      <c r="I8" s="276">
        <f t="shared" si="2"/>
        <v>4</v>
      </c>
      <c r="J8" s="57"/>
      <c r="K8" s="61">
        <v>1</v>
      </c>
      <c r="L8" s="60">
        <f>LARGE(H$7:H$8,K8)</f>
        <v>24.4</v>
      </c>
      <c r="M8" s="4"/>
      <c r="N8" s="4"/>
    </row>
    <row r="9" spans="1:15" ht="33" customHeight="1">
      <c r="A9" s="1">
        <v>15</v>
      </c>
      <c r="B9" s="246" t="s">
        <v>111</v>
      </c>
      <c r="C9" s="247" t="s">
        <v>91</v>
      </c>
      <c r="D9" s="248">
        <v>9.85</v>
      </c>
      <c r="E9" s="276">
        <f>RANK(D9,D$7:D$15)</f>
        <v>5</v>
      </c>
      <c r="F9" s="248">
        <v>13.1</v>
      </c>
      <c r="G9" s="276">
        <f t="shared" si="0"/>
        <v>1</v>
      </c>
      <c r="H9" s="248">
        <f t="shared" si="1"/>
        <v>22.95</v>
      </c>
      <c r="I9" s="276">
        <f t="shared" si="2"/>
        <v>5</v>
      </c>
      <c r="J9" s="57"/>
      <c r="K9" s="61">
        <v>2</v>
      </c>
      <c r="L9" s="60">
        <f>LARGE(H$7:H$8,K9)</f>
        <v>23.45</v>
      </c>
      <c r="M9" s="60">
        <f>SUM(L8:L9)</f>
        <v>47.849999999999994</v>
      </c>
      <c r="N9" s="61">
        <f>RANK(M9,M$6:M$17)</f>
        <v>1</v>
      </c>
      <c r="O9" s="18"/>
    </row>
    <row r="10" spans="1:15" ht="33" customHeight="1">
      <c r="A10" s="1">
        <v>17</v>
      </c>
      <c r="B10" s="246" t="s">
        <v>159</v>
      </c>
      <c r="C10" s="247" t="s">
        <v>91</v>
      </c>
      <c r="D10" s="248">
        <v>9.6</v>
      </c>
      <c r="E10" s="276">
        <f>RANK(D10,D$7:D$15)</f>
        <v>6</v>
      </c>
      <c r="F10" s="248">
        <v>12.7</v>
      </c>
      <c r="G10" s="276">
        <f>RANK(F10,F$7:F$15)</f>
        <v>3</v>
      </c>
      <c r="H10" s="248">
        <f>D10+F10</f>
        <v>22.299999999999997</v>
      </c>
      <c r="I10" s="276">
        <f>RANK(H10,H$7:H$15)</f>
        <v>6</v>
      </c>
      <c r="J10" s="57"/>
      <c r="K10" s="61"/>
      <c r="L10" s="60"/>
      <c r="M10" s="60"/>
      <c r="N10" s="61"/>
      <c r="O10" s="18"/>
    </row>
    <row r="11" spans="1:15" ht="33" customHeight="1">
      <c r="A11" s="43">
        <v>19</v>
      </c>
      <c r="B11" s="249" t="s">
        <v>112</v>
      </c>
      <c r="C11" s="250" t="s">
        <v>113</v>
      </c>
      <c r="D11" s="251">
        <v>11.7</v>
      </c>
      <c r="E11" s="276">
        <f>RANK(D11,D$7:D$15)</f>
        <v>2</v>
      </c>
      <c r="F11" s="251">
        <v>12.2</v>
      </c>
      <c r="G11" s="276">
        <f t="shared" si="0"/>
        <v>5</v>
      </c>
      <c r="H11" s="251">
        <f t="shared" si="1"/>
        <v>23.9</v>
      </c>
      <c r="I11" s="276">
        <f t="shared" si="2"/>
        <v>3</v>
      </c>
      <c r="J11" s="57"/>
      <c r="K11" s="68"/>
      <c r="L11" s="67"/>
      <c r="O11" s="18"/>
    </row>
    <row r="12" spans="1:15" ht="33" customHeight="1">
      <c r="A12" s="43">
        <v>27</v>
      </c>
      <c r="B12" s="274" t="s">
        <v>146</v>
      </c>
      <c r="C12" s="271" t="s">
        <v>137</v>
      </c>
      <c r="D12" s="275">
        <v>11.6</v>
      </c>
      <c r="E12" s="276">
        <f>RANK(D12,D$7:D$15)</f>
        <v>3</v>
      </c>
      <c r="F12" s="275">
        <v>12.9</v>
      </c>
      <c r="G12" s="276">
        <f t="shared" si="0"/>
        <v>2</v>
      </c>
      <c r="H12" s="275">
        <f t="shared" si="1"/>
        <v>24.5</v>
      </c>
      <c r="I12" s="276">
        <f t="shared" si="2"/>
        <v>1</v>
      </c>
      <c r="J12" s="57"/>
      <c r="K12" s="68"/>
      <c r="L12" s="67"/>
      <c r="O12" s="18"/>
    </row>
    <row r="13" spans="1:15" ht="33" customHeight="1">
      <c r="A13" s="41"/>
      <c r="B13" s="274"/>
      <c r="C13" s="271"/>
      <c r="D13" s="275"/>
      <c r="E13" s="276"/>
      <c r="F13" s="275"/>
      <c r="G13" s="276"/>
      <c r="H13" s="275"/>
      <c r="I13" s="276"/>
      <c r="J13" s="57"/>
      <c r="K13" s="68"/>
      <c r="L13" s="67"/>
      <c r="O13" s="18"/>
    </row>
    <row r="14" spans="1:15" ht="16.5" customHeight="1">
      <c r="A14" s="57"/>
      <c r="B14" s="91"/>
      <c r="C14" s="92"/>
      <c r="D14" s="252"/>
      <c r="E14" s="253"/>
      <c r="F14" s="252"/>
      <c r="G14" s="253"/>
      <c r="H14" s="252"/>
      <c r="I14" s="253"/>
      <c r="J14" s="57"/>
      <c r="K14" s="68"/>
      <c r="L14" s="67"/>
      <c r="M14" s="58"/>
      <c r="N14" s="58"/>
      <c r="O14" s="18"/>
    </row>
    <row r="15" spans="1:15" ht="33" customHeight="1">
      <c r="A15" s="41"/>
      <c r="B15" s="93"/>
      <c r="C15" s="62"/>
      <c r="D15" s="67"/>
      <c r="E15" s="68"/>
      <c r="F15" s="67"/>
      <c r="G15" s="68"/>
      <c r="H15" s="67"/>
      <c r="I15" s="68"/>
      <c r="J15" s="58"/>
      <c r="K15" s="68"/>
      <c r="L15" s="67"/>
      <c r="M15" s="67"/>
      <c r="N15" s="68"/>
      <c r="O15" s="18"/>
    </row>
    <row r="16" spans="11:15" ht="15">
      <c r="K16" s="19"/>
      <c r="L16" s="18"/>
      <c r="M16" s="18"/>
      <c r="N16" s="18"/>
      <c r="O16" s="18"/>
    </row>
    <row r="17" spans="11:15" ht="15">
      <c r="K17" s="19"/>
      <c r="L17" s="18"/>
      <c r="M17" s="18"/>
      <c r="N17" s="18"/>
      <c r="O17" s="18"/>
    </row>
    <row r="18" spans="11:15" ht="15">
      <c r="K18" s="19"/>
      <c r="L18" s="18"/>
      <c r="M18" s="18"/>
      <c r="N18" s="18"/>
      <c r="O18" s="18"/>
    </row>
    <row r="19" spans="11:15" ht="15">
      <c r="K19" s="19"/>
      <c r="L19" s="18"/>
      <c r="M19" s="18"/>
      <c r="N19" s="18"/>
      <c r="O19" s="18"/>
    </row>
    <row r="20" spans="11:15" ht="15">
      <c r="K20" s="19"/>
      <c r="L20" s="18"/>
      <c r="M20" s="18"/>
      <c r="N20" s="18"/>
      <c r="O20" s="18"/>
    </row>
  </sheetData>
  <sheetProtection/>
  <mergeCells count="5">
    <mergeCell ref="K7:M7"/>
    <mergeCell ref="A1:N1"/>
    <mergeCell ref="A2:N2"/>
    <mergeCell ref="A4:N4"/>
    <mergeCell ref="K6:M6"/>
  </mergeCells>
  <conditionalFormatting sqref="N8:N10">
    <cfRule type="cellIs" priority="1" dxfId="1" operator="equal" stopIfTrue="1">
      <formula>2</formula>
    </cfRule>
    <cfRule type="cellIs" priority="2" dxfId="0" operator="equal" stopIfTrue="1">
      <formula>1</formula>
    </cfRule>
  </conditionalFormatting>
  <conditionalFormatting sqref="E7:E13 G7:G13 I7:I13">
    <cfRule type="expression" priority="559" dxfId="0" stopIfTrue="1">
      <formula>RANK(D7,D$7:D$13)=1</formula>
    </cfRule>
    <cfRule type="expression" priority="560" dxfId="1" stopIfTrue="1">
      <formula>RANK(D7,D$7:D$13)=2</formula>
    </cfRule>
    <cfRule type="expression" priority="561" dxfId="6" stopIfTrue="1">
      <formula>RANK(D7,D$7:D$13)=3</formula>
    </cfRule>
  </conditionalFormatting>
  <printOptions horizontalCentered="1"/>
  <pageMargins left="0.3937007874015748" right="0.1968503937007874" top="0.7480314960629921" bottom="0.7480314960629921" header="0.31496062992125984" footer="0.31496062992125984"/>
  <pageSetup horizontalDpi="300" verticalDpi="300" orientation="landscape" paperSize="9" scale="90"/>
  <ignoredErrors>
    <ignoredError sqref="H7:H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7" sqref="B7:C7"/>
    </sheetView>
  </sheetViews>
  <sheetFormatPr defaultColWidth="11.421875" defaultRowHeight="15"/>
  <cols>
    <col min="1" max="1" width="5.00390625" style="0" customWidth="1"/>
    <col min="2" max="2" width="20.7109375" style="0" bestFit="1" customWidth="1"/>
    <col min="3" max="3" width="12.00390625" style="0" bestFit="1" customWidth="1"/>
  </cols>
  <sheetData>
    <row r="1" spans="1:14" ht="18.75">
      <c r="A1" s="364" t="str">
        <f>'U8 Inter'!A1:N1</f>
        <v>General Gymnastics - Floor and Vault Competition</v>
      </c>
      <c r="B1" s="364"/>
      <c r="C1" s="364"/>
      <c r="D1" s="364"/>
      <c r="E1" s="364"/>
      <c r="F1" s="364"/>
      <c r="G1" s="364"/>
      <c r="H1" s="364"/>
      <c r="I1" s="364"/>
      <c r="J1" s="373"/>
      <c r="K1" s="373"/>
      <c r="L1" s="373"/>
      <c r="M1" s="373"/>
      <c r="N1" s="373"/>
    </row>
    <row r="2" spans="1:14" ht="18.75">
      <c r="A2" s="366" t="s">
        <v>150</v>
      </c>
      <c r="B2" s="366"/>
      <c r="C2" s="366"/>
      <c r="D2" s="366"/>
      <c r="E2" s="366"/>
      <c r="F2" s="366"/>
      <c r="G2" s="366"/>
      <c r="H2" s="366"/>
      <c r="I2" s="366"/>
      <c r="J2" s="374"/>
      <c r="K2" s="374"/>
      <c r="L2" s="374"/>
      <c r="M2" s="374"/>
      <c r="N2" s="374"/>
    </row>
    <row r="3" spans="1:14" ht="18.75">
      <c r="A3" s="43"/>
      <c r="B3" s="43"/>
      <c r="C3" s="43"/>
      <c r="D3" s="43"/>
      <c r="E3" s="45"/>
      <c r="F3" s="43"/>
      <c r="G3" s="43"/>
      <c r="H3" s="43"/>
      <c r="I3" s="43"/>
      <c r="J3" s="43"/>
      <c r="K3" s="45"/>
      <c r="L3" s="43"/>
      <c r="M3" s="43"/>
      <c r="N3" s="43"/>
    </row>
    <row r="4" spans="1:14" ht="18.75">
      <c r="A4" s="368" t="str">
        <f>'U8 Inter'!A4:N4</f>
        <v>York City - Sunday 29th October 2023</v>
      </c>
      <c r="B4" s="368"/>
      <c r="C4" s="368"/>
      <c r="D4" s="368"/>
      <c r="E4" s="368"/>
      <c r="F4" s="368"/>
      <c r="G4" s="368"/>
      <c r="H4" s="368"/>
      <c r="I4" s="373"/>
      <c r="J4" s="373"/>
      <c r="K4" s="373"/>
      <c r="L4" s="373"/>
      <c r="M4" s="373"/>
      <c r="N4" s="373"/>
    </row>
    <row r="5" spans="1:14" ht="18.75">
      <c r="A5" s="41"/>
      <c r="B5" s="41"/>
      <c r="C5" s="41"/>
      <c r="D5" s="41"/>
      <c r="E5" s="56"/>
      <c r="F5" s="41"/>
      <c r="G5" s="41"/>
      <c r="H5" s="41"/>
      <c r="I5" s="41"/>
      <c r="J5" s="57"/>
      <c r="K5" s="56"/>
      <c r="L5" s="41"/>
      <c r="M5" s="41"/>
      <c r="N5" s="41"/>
    </row>
    <row r="6" spans="1:14" ht="36.75">
      <c r="A6" s="41"/>
      <c r="B6" s="79" t="s">
        <v>102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96"/>
      <c r="L6" s="397"/>
      <c r="M6" s="397"/>
      <c r="N6" s="65"/>
    </row>
    <row r="7" spans="1:14" ht="18.75">
      <c r="A7" s="86">
        <v>30</v>
      </c>
      <c r="B7" s="277" t="s">
        <v>126</v>
      </c>
      <c r="C7" s="278" t="s">
        <v>49</v>
      </c>
      <c r="D7" s="235">
        <v>12.5</v>
      </c>
      <c r="E7" s="146">
        <f>RANK(D7,D7:D8)</f>
        <v>1</v>
      </c>
      <c r="F7" s="235">
        <v>13.5</v>
      </c>
      <c r="G7" s="146">
        <f>RANK(F7,F7:F8)</f>
        <v>1</v>
      </c>
      <c r="H7" s="235">
        <f>D7+F7</f>
        <v>26</v>
      </c>
      <c r="I7" s="146">
        <f>RANK(H7,H7:H8)</f>
        <v>1</v>
      </c>
      <c r="J7" s="156"/>
      <c r="K7" s="200"/>
      <c r="L7" s="201"/>
      <c r="M7" s="201"/>
      <c r="N7" s="59"/>
    </row>
    <row r="8" spans="1:14" ht="18.75">
      <c r="A8" s="86"/>
      <c r="B8" s="249"/>
      <c r="C8" s="250"/>
      <c r="D8" s="208"/>
      <c r="E8" s="209"/>
      <c r="F8" s="208"/>
      <c r="G8" s="209"/>
      <c r="H8" s="208"/>
      <c r="I8" s="209"/>
      <c r="J8" s="156"/>
      <c r="K8" s="200"/>
      <c r="L8" s="201"/>
      <c r="M8" s="201"/>
      <c r="N8" s="59"/>
    </row>
    <row r="9" spans="1:11" ht="18.75">
      <c r="A9" s="37"/>
      <c r="B9" s="85"/>
      <c r="C9" s="39"/>
      <c r="D9" s="15"/>
      <c r="E9" s="14"/>
      <c r="F9" s="15"/>
      <c r="G9" s="14"/>
      <c r="H9" s="15"/>
      <c r="I9" s="14"/>
      <c r="J9" s="57"/>
      <c r="K9" s="11"/>
    </row>
  </sheetData>
  <sheetProtection/>
  <mergeCells count="4">
    <mergeCell ref="A1:N1"/>
    <mergeCell ref="A2:N2"/>
    <mergeCell ref="A4:N4"/>
    <mergeCell ref="K6:M6"/>
  </mergeCells>
  <conditionalFormatting sqref="E7:E8">
    <cfRule type="containsText" priority="5" dxfId="1" operator="containsText" stopIfTrue="1" text="2">
      <formula>NOT(ISERROR(SEARCH("2",E7)))</formula>
    </cfRule>
    <cfRule type="containsText" priority="6" dxfId="0" operator="containsText" stopIfTrue="1" text="1">
      <formula>NOT(ISERROR(SEARCH("1",E7)))</formula>
    </cfRule>
  </conditionalFormatting>
  <conditionalFormatting sqref="G7:G8">
    <cfRule type="containsText" priority="3" dxfId="1" operator="containsText" stopIfTrue="1" text="2">
      <formula>NOT(ISERROR(SEARCH("2",G7)))</formula>
    </cfRule>
    <cfRule type="containsText" priority="4" dxfId="0" operator="containsText" stopIfTrue="1" text="1">
      <formula>NOT(ISERROR(SEARCH("1",G7)))</formula>
    </cfRule>
  </conditionalFormatting>
  <conditionalFormatting sqref="I7:I8">
    <cfRule type="containsText" priority="1" dxfId="1" operator="containsText" stopIfTrue="1" text="2">
      <formula>NOT(ISERROR(SEARCH("2",I7)))</formula>
    </cfRule>
    <cfRule type="containsText" priority="2" dxfId="0" operator="containsText" stopIfTrue="1" text="1">
      <formula>NOT(ISERROR(SEARCH("1",I7)))</formula>
    </cfRule>
  </conditionalFormatting>
  <printOptions/>
  <pageMargins left="0.7" right="0.7" top="0.75" bottom="0.75" header="0.3" footer="0.3"/>
  <pageSetup orientation="portrait" paperSize="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"/>
  <sheetViews>
    <sheetView zoomScale="99" zoomScaleNormal="99" zoomScalePageLayoutView="0" workbookViewId="0" topLeftCell="A1">
      <selection activeCell="B7" sqref="B7:C7"/>
    </sheetView>
  </sheetViews>
  <sheetFormatPr defaultColWidth="11.421875" defaultRowHeight="15"/>
  <cols>
    <col min="1" max="1" width="4.7109375" style="0" customWidth="1"/>
    <col min="2" max="2" width="20.00390625" style="0" bestFit="1" customWidth="1"/>
    <col min="3" max="3" width="12.8515625" style="0" customWidth="1"/>
    <col min="4" max="4" width="11.00390625" style="0" customWidth="1"/>
    <col min="5" max="5" width="4.140625" style="0" bestFit="1" customWidth="1"/>
    <col min="7" max="7" width="4.140625" style="0" bestFit="1" customWidth="1"/>
    <col min="9" max="9" width="4.140625" style="0" bestFit="1" customWidth="1"/>
    <col min="10" max="10" width="4.28125" style="0" customWidth="1"/>
  </cols>
  <sheetData>
    <row r="1" spans="1:14" ht="21.75">
      <c r="A1" s="356" t="str">
        <f>'U8 Inter'!A1:N1</f>
        <v>General Gymnastics - Floor and Vault Competition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117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  <c r="N2" s="359"/>
    </row>
    <row r="3" spans="1:11" ht="15">
      <c r="A3" s="2"/>
      <c r="C3" s="1"/>
      <c r="E3" s="7"/>
      <c r="K3" s="11"/>
    </row>
    <row r="4" spans="1:14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1" ht="15">
      <c r="A5" s="2"/>
      <c r="C5" s="1"/>
      <c r="E5" s="7"/>
      <c r="J5" s="16"/>
      <c r="K5" s="11"/>
    </row>
    <row r="6" spans="1:14" ht="36.75">
      <c r="A6" s="41"/>
      <c r="B6" s="79" t="s">
        <v>114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96"/>
      <c r="L6" s="397"/>
      <c r="M6" s="397"/>
      <c r="N6" s="65"/>
    </row>
    <row r="7" spans="1:12" ht="19.5">
      <c r="A7" s="335">
        <v>101</v>
      </c>
      <c r="B7" s="254" t="s">
        <v>115</v>
      </c>
      <c r="C7" s="255" t="s">
        <v>113</v>
      </c>
      <c r="D7" s="208">
        <v>10.7</v>
      </c>
      <c r="E7" s="272">
        <f>RANK(D7,D$7:D$11)</f>
        <v>1</v>
      </c>
      <c r="F7" s="208">
        <v>12.1</v>
      </c>
      <c r="G7" s="272">
        <f>RANK(F7,F$7:F$11)</f>
        <v>1</v>
      </c>
      <c r="H7" s="208">
        <f>D7+F7</f>
        <v>22.799999999999997</v>
      </c>
      <c r="I7" s="272">
        <f>RANK(H7,H$7:H$11)</f>
        <v>1</v>
      </c>
      <c r="J7" s="57"/>
      <c r="K7" s="68"/>
      <c r="L7" s="67"/>
    </row>
    <row r="8" spans="1:14" ht="18.75">
      <c r="A8" s="57"/>
      <c r="B8" s="91"/>
      <c r="C8" s="92"/>
      <c r="D8" s="90"/>
      <c r="E8" s="84"/>
      <c r="F8" s="90"/>
      <c r="G8" s="84"/>
      <c r="H8" s="90"/>
      <c r="I8" s="84"/>
      <c r="J8" s="57"/>
      <c r="K8" s="68"/>
      <c r="L8" s="67"/>
      <c r="M8" s="58"/>
      <c r="N8" s="58"/>
    </row>
  </sheetData>
  <sheetProtection/>
  <mergeCells count="4">
    <mergeCell ref="A1:N1"/>
    <mergeCell ref="A2:N2"/>
    <mergeCell ref="A4:N4"/>
    <mergeCell ref="K6:M6"/>
  </mergeCells>
  <conditionalFormatting sqref="E7 G7 I7">
    <cfRule type="expression" priority="562" dxfId="0" stopIfTrue="1">
      <formula>RANK(D7,D$7:D$8)=1</formula>
    </cfRule>
    <cfRule type="expression" priority="563" dxfId="1" stopIfTrue="1">
      <formula>RANK(D7,D$7:D$8)=2</formula>
    </cfRule>
    <cfRule type="expression" priority="564" dxfId="6" stopIfTrue="1">
      <formula>RANK(D7,D$7:D$8)=3</formula>
    </cfRule>
  </conditionalFormatting>
  <printOptions/>
  <pageMargins left="0.7" right="0.7" top="0.75" bottom="0.75" header="0.3" footer="0.3"/>
  <pageSetup orientation="portrait" paperSize="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zoomScale="150" zoomScaleNormal="150" zoomScalePageLayoutView="0" workbookViewId="0" topLeftCell="B1">
      <selection activeCell="N9" sqref="N9:N10"/>
    </sheetView>
  </sheetViews>
  <sheetFormatPr defaultColWidth="11.421875" defaultRowHeight="15"/>
  <cols>
    <col min="1" max="1" width="4.7109375" style="0" bestFit="1" customWidth="1"/>
    <col min="2" max="2" width="19.00390625" style="0" bestFit="1" customWidth="1"/>
    <col min="3" max="3" width="17.8515625" style="0" bestFit="1" customWidth="1"/>
    <col min="5" max="5" width="4.28125" style="0" customWidth="1"/>
    <col min="7" max="7" width="4.28125" style="0" customWidth="1"/>
    <col min="9" max="9" width="4.140625" style="0" customWidth="1"/>
    <col min="10" max="10" width="3.140625" style="0" customWidth="1"/>
  </cols>
  <sheetData>
    <row r="1" spans="1:14" ht="21.75">
      <c r="A1" s="356" t="str">
        <f>'U8 Inter'!A1:N1</f>
        <v>General Gymnastics - Floor and Vault Competition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116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  <c r="N2" s="359"/>
    </row>
    <row r="3" spans="1:11" ht="15">
      <c r="A3" s="2"/>
      <c r="C3" s="1"/>
      <c r="E3" s="7"/>
      <c r="K3" s="11"/>
    </row>
    <row r="4" spans="1:14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1" ht="15">
      <c r="A5" s="2"/>
      <c r="C5" s="1"/>
      <c r="E5" s="7"/>
      <c r="J5" s="16"/>
      <c r="K5" s="11"/>
    </row>
    <row r="6" spans="1:14" ht="36.75">
      <c r="A6" s="41"/>
      <c r="B6" s="79" t="s">
        <v>114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96"/>
      <c r="L6" s="397"/>
      <c r="M6" s="397"/>
      <c r="N6" s="65"/>
    </row>
    <row r="7" spans="1:14" s="4" customFormat="1" ht="30" customHeight="1">
      <c r="A7" s="336">
        <v>118</v>
      </c>
      <c r="B7" s="215" t="s">
        <v>118</v>
      </c>
      <c r="C7" s="216" t="s">
        <v>49</v>
      </c>
      <c r="D7" s="145">
        <v>12.6</v>
      </c>
      <c r="E7" s="272">
        <f>RANK(D7,D$7:D$13)</f>
        <v>1</v>
      </c>
      <c r="F7" s="145">
        <v>12.35</v>
      </c>
      <c r="G7" s="272">
        <f>RANK(F7,F$7:F$13)</f>
        <v>4</v>
      </c>
      <c r="H7" s="235">
        <f>D7+F7</f>
        <v>24.95</v>
      </c>
      <c r="I7" s="272">
        <f>RANK(H7,H$7:H$13)</f>
        <v>2</v>
      </c>
      <c r="J7" s="156"/>
      <c r="K7" s="385"/>
      <c r="L7" s="385"/>
      <c r="M7" s="385"/>
      <c r="N7" s="49"/>
    </row>
    <row r="8" spans="1:12" s="4" customFormat="1" ht="19.5">
      <c r="A8" s="325">
        <v>100</v>
      </c>
      <c r="B8" s="256" t="s">
        <v>120</v>
      </c>
      <c r="C8" s="226" t="s">
        <v>119</v>
      </c>
      <c r="D8" s="257">
        <v>11.5</v>
      </c>
      <c r="E8" s="272">
        <f>RANK(D8,D$7:D$13)</f>
        <v>4</v>
      </c>
      <c r="F8" s="257">
        <v>13.2</v>
      </c>
      <c r="G8" s="272">
        <f>RANK(F8,F$7:F$13)</f>
        <v>2</v>
      </c>
      <c r="H8" s="257">
        <f>D8+F8</f>
        <v>24.7</v>
      </c>
      <c r="I8" s="272">
        <f>RANK(H8,H$7:H$13)</f>
        <v>3</v>
      </c>
      <c r="J8" s="156"/>
      <c r="K8" s="61"/>
      <c r="L8" s="60"/>
    </row>
    <row r="9" spans="1:14" s="4" customFormat="1" ht="18.75">
      <c r="A9" s="329">
        <v>104</v>
      </c>
      <c r="B9" s="263" t="s">
        <v>147</v>
      </c>
      <c r="C9" s="271" t="s">
        <v>137</v>
      </c>
      <c r="D9" s="273">
        <v>12</v>
      </c>
      <c r="E9" s="272">
        <f>RANK(D9,D$7:D$13)</f>
        <v>2</v>
      </c>
      <c r="F9" s="273">
        <v>12.6</v>
      </c>
      <c r="G9" s="272">
        <f>RANK(F9,F$7:F$13)</f>
        <v>3</v>
      </c>
      <c r="H9" s="273">
        <f>D9+F9</f>
        <v>24.6</v>
      </c>
      <c r="I9" s="272">
        <f>RANK(H9,H$7:H$13)</f>
        <v>4</v>
      </c>
      <c r="J9" s="156"/>
      <c r="K9" s="61"/>
      <c r="L9" s="60"/>
      <c r="M9" s="60"/>
      <c r="N9" s="61"/>
    </row>
    <row r="10" spans="1:14" s="4" customFormat="1" ht="18.75">
      <c r="A10" s="329">
        <v>106</v>
      </c>
      <c r="B10" s="263" t="s">
        <v>148</v>
      </c>
      <c r="C10" s="271" t="s">
        <v>137</v>
      </c>
      <c r="D10" s="273">
        <v>11.8</v>
      </c>
      <c r="E10" s="272">
        <f>RANK(D10,D$7:D$13)</f>
        <v>3</v>
      </c>
      <c r="F10" s="273">
        <v>13.5</v>
      </c>
      <c r="G10" s="272">
        <f>RANK(F10,F$7:F$13)</f>
        <v>1</v>
      </c>
      <c r="H10" s="273">
        <f>D10+F10</f>
        <v>25.3</v>
      </c>
      <c r="I10" s="272">
        <f>RANK(H10,H$7:H$13)</f>
        <v>1</v>
      </c>
      <c r="J10" s="156"/>
      <c r="K10" s="61"/>
      <c r="L10" s="60"/>
      <c r="M10" s="60"/>
      <c r="N10" s="61"/>
    </row>
    <row r="11" spans="1:14" ht="18.75">
      <c r="A11" s="41"/>
      <c r="J11" s="57"/>
      <c r="K11" s="68"/>
      <c r="L11" s="67"/>
      <c r="M11" s="60"/>
      <c r="N11" s="61"/>
    </row>
    <row r="12" spans="1:14" ht="18.75">
      <c r="A12" s="57"/>
      <c r="B12" s="91"/>
      <c r="C12" s="92"/>
      <c r="D12" s="90"/>
      <c r="E12" s="84"/>
      <c r="F12" s="90"/>
      <c r="G12" s="84"/>
      <c r="H12" s="90"/>
      <c r="I12" s="84"/>
      <c r="J12" s="57"/>
      <c r="K12" s="68"/>
      <c r="L12" s="67"/>
      <c r="M12" s="58"/>
      <c r="N12" s="58"/>
    </row>
    <row r="13" spans="1:14" ht="18.75">
      <c r="A13" s="41"/>
      <c r="B13" s="93"/>
      <c r="C13" s="62"/>
      <c r="D13" s="67"/>
      <c r="E13" s="68"/>
      <c r="F13" s="67"/>
      <c r="G13" s="68"/>
      <c r="H13" s="67"/>
      <c r="I13" s="68"/>
      <c r="J13" s="58"/>
      <c r="K13" s="68"/>
      <c r="L13" s="67"/>
      <c r="M13" s="67"/>
      <c r="N13" s="68"/>
    </row>
  </sheetData>
  <sheetProtection/>
  <mergeCells count="5">
    <mergeCell ref="A1:N1"/>
    <mergeCell ref="A2:N2"/>
    <mergeCell ref="A4:N4"/>
    <mergeCell ref="K6:M6"/>
    <mergeCell ref="K7:M7"/>
  </mergeCells>
  <conditionalFormatting sqref="E7:E10 G7:G10 I7:I10">
    <cfRule type="expression" priority="565" dxfId="0" stopIfTrue="1">
      <formula>RANK(D7,D$7:D$10)=1</formula>
    </cfRule>
    <cfRule type="expression" priority="566" dxfId="1" stopIfTrue="1">
      <formula>RANK(D7,D$7:D$10)=2</formula>
    </cfRule>
    <cfRule type="expression" priority="567" dxfId="6" stopIfTrue="1">
      <formula>RANK(D7,D$7:D$10)=3</formula>
    </cfRule>
  </conditionalFormatting>
  <printOptions/>
  <pageMargins left="0.7" right="0.7" top="0.75" bottom="0.75" header="0.3" footer="0.3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I30" sqref="I30"/>
    </sheetView>
  </sheetViews>
  <sheetFormatPr defaultColWidth="11.421875" defaultRowHeight="15"/>
  <cols>
    <col min="1" max="1" width="4.421875" style="0" customWidth="1"/>
    <col min="2" max="2" width="12.140625" style="0" bestFit="1" customWidth="1"/>
    <col min="3" max="3" width="12.00390625" style="0" bestFit="1" customWidth="1"/>
  </cols>
  <sheetData>
    <row r="1" spans="1:14" ht="18.75">
      <c r="A1" s="364" t="str">
        <f>'U8 Inter'!A1:N1</f>
        <v>General Gymnastics - Floor and Vault Competition</v>
      </c>
      <c r="B1" s="364"/>
      <c r="C1" s="364"/>
      <c r="D1" s="364"/>
      <c r="E1" s="364"/>
      <c r="F1" s="364"/>
      <c r="G1" s="364"/>
      <c r="H1" s="364"/>
      <c r="I1" s="364"/>
      <c r="J1" s="373"/>
      <c r="K1" s="373"/>
      <c r="L1" s="373"/>
      <c r="M1" s="373"/>
      <c r="N1" s="373"/>
    </row>
    <row r="2" spans="1:14" ht="18.75">
      <c r="A2" s="366" t="s">
        <v>151</v>
      </c>
      <c r="B2" s="366"/>
      <c r="C2" s="366"/>
      <c r="D2" s="366"/>
      <c r="E2" s="366"/>
      <c r="F2" s="366"/>
      <c r="G2" s="366"/>
      <c r="H2" s="366"/>
      <c r="I2" s="366"/>
      <c r="J2" s="374"/>
      <c r="K2" s="374"/>
      <c r="L2" s="374"/>
      <c r="M2" s="374"/>
      <c r="N2" s="374"/>
    </row>
    <row r="3" spans="1:14" ht="18.75">
      <c r="A3" s="43"/>
      <c r="B3" s="43"/>
      <c r="C3" s="43"/>
      <c r="D3" s="43"/>
      <c r="E3" s="45"/>
      <c r="F3" s="43"/>
      <c r="G3" s="43"/>
      <c r="H3" s="43"/>
      <c r="I3" s="43"/>
      <c r="J3" s="43"/>
      <c r="K3" s="45"/>
      <c r="L3" s="43"/>
      <c r="M3" s="43"/>
      <c r="N3" s="43"/>
    </row>
    <row r="4" spans="1:14" ht="18.75">
      <c r="A4" s="368" t="str">
        <f>'U8 Inter'!A4:N4</f>
        <v>York City - Sunday 29th October 2023</v>
      </c>
      <c r="B4" s="368"/>
      <c r="C4" s="368"/>
      <c r="D4" s="368"/>
      <c r="E4" s="368"/>
      <c r="F4" s="368"/>
      <c r="G4" s="368"/>
      <c r="H4" s="368"/>
      <c r="I4" s="373"/>
      <c r="J4" s="373"/>
      <c r="K4" s="373"/>
      <c r="L4" s="373"/>
      <c r="M4" s="373"/>
      <c r="N4" s="373"/>
    </row>
    <row r="5" spans="1:14" ht="18.75">
      <c r="A5" s="41"/>
      <c r="B5" s="41"/>
      <c r="C5" s="41"/>
      <c r="D5" s="41"/>
      <c r="E5" s="56"/>
      <c r="F5" s="41"/>
      <c r="G5" s="41"/>
      <c r="H5" s="41"/>
      <c r="I5" s="41"/>
      <c r="J5" s="57"/>
      <c r="K5" s="56"/>
      <c r="L5" s="41"/>
      <c r="M5" s="41"/>
      <c r="N5" s="41"/>
    </row>
    <row r="6" spans="1:14" ht="36.75">
      <c r="A6" s="41"/>
      <c r="B6" s="79" t="s">
        <v>114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96"/>
      <c r="L6" s="397"/>
      <c r="M6" s="397"/>
      <c r="N6" s="65"/>
    </row>
    <row r="7" spans="1:14" ht="18.75">
      <c r="A7" s="326">
        <v>96</v>
      </c>
      <c r="B7" s="249" t="s">
        <v>152</v>
      </c>
      <c r="C7" s="250" t="s">
        <v>83</v>
      </c>
      <c r="D7" s="409">
        <v>11.8</v>
      </c>
      <c r="E7" s="296">
        <f>RANK(D7,D7:D8)</f>
        <v>1</v>
      </c>
      <c r="F7" s="409">
        <v>13.2</v>
      </c>
      <c r="G7" s="296">
        <f>RANK(F7,F7:F8)</f>
        <v>1</v>
      </c>
      <c r="H7" s="409">
        <f>D7+F7</f>
        <v>25</v>
      </c>
      <c r="I7" s="296">
        <f>RANK(H7,H7:H8)</f>
        <v>1</v>
      </c>
      <c r="J7" s="156"/>
      <c r="K7" s="200"/>
      <c r="L7" s="201"/>
      <c r="M7" s="201"/>
      <c r="N7" s="59"/>
    </row>
    <row r="8" spans="1:14" ht="18.75">
      <c r="A8" s="86"/>
      <c r="B8" s="249"/>
      <c r="C8" s="250"/>
      <c r="D8" s="208"/>
      <c r="E8" s="209"/>
      <c r="F8" s="208"/>
      <c r="G8" s="209"/>
      <c r="H8" s="208"/>
      <c r="I8" s="209"/>
      <c r="J8" s="156"/>
      <c r="K8" s="200"/>
      <c r="L8" s="201"/>
      <c r="M8" s="201"/>
      <c r="N8" s="59"/>
    </row>
    <row r="9" spans="1:11" ht="18.75">
      <c r="A9" s="37"/>
      <c r="B9" s="85"/>
      <c r="C9" s="39"/>
      <c r="D9" s="15"/>
      <c r="E9" s="14"/>
      <c r="F9" s="15"/>
      <c r="G9" s="14"/>
      <c r="H9" s="15"/>
      <c r="I9" s="14"/>
      <c r="J9" s="57"/>
      <c r="K9" s="11"/>
    </row>
  </sheetData>
  <sheetProtection/>
  <mergeCells count="4">
    <mergeCell ref="A1:N1"/>
    <mergeCell ref="A2:N2"/>
    <mergeCell ref="A4:N4"/>
    <mergeCell ref="K6:M6"/>
  </mergeCells>
  <conditionalFormatting sqref="E7:E8">
    <cfRule type="containsText" priority="5" dxfId="1" operator="containsText" stopIfTrue="1" text="2">
      <formula>NOT(ISERROR(SEARCH("2",E7)))</formula>
    </cfRule>
    <cfRule type="containsText" priority="6" dxfId="0" operator="containsText" stopIfTrue="1" text="1">
      <formula>NOT(ISERROR(SEARCH("1",E7)))</formula>
    </cfRule>
  </conditionalFormatting>
  <conditionalFormatting sqref="G7:G8">
    <cfRule type="containsText" priority="3" dxfId="1" operator="containsText" stopIfTrue="1" text="2">
      <formula>NOT(ISERROR(SEARCH("2",G7)))</formula>
    </cfRule>
    <cfRule type="containsText" priority="4" dxfId="0" operator="containsText" stopIfTrue="1" text="1">
      <formula>NOT(ISERROR(SEARCH("1",G7)))</formula>
    </cfRule>
  </conditionalFormatting>
  <conditionalFormatting sqref="I7:I8">
    <cfRule type="containsText" priority="1" dxfId="1" operator="containsText" stopIfTrue="1" text="2">
      <formula>NOT(ISERROR(SEARCH("2",I7)))</formula>
    </cfRule>
    <cfRule type="containsText" priority="2" dxfId="0" operator="containsText" stopIfTrue="1" text="1">
      <formula>NOT(ISERROR(SEARCH("1",I7)))</formula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50" zoomScaleNormal="150" zoomScalePageLayoutView="0" workbookViewId="0" topLeftCell="A2">
      <selection activeCell="B11" sqref="B11"/>
    </sheetView>
  </sheetViews>
  <sheetFormatPr defaultColWidth="8.8515625" defaultRowHeight="15"/>
  <cols>
    <col min="1" max="1" width="6.00390625" style="1" customWidth="1"/>
    <col min="2" max="2" width="22.28125" style="0" customWidth="1"/>
    <col min="3" max="3" width="16.8515625" style="1" customWidth="1"/>
    <col min="4" max="4" width="9.28125" style="0" customWidth="1"/>
    <col min="5" max="5" width="4.7109375" style="7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11" customWidth="1"/>
    <col min="12" max="12" width="9.28125" style="0" customWidth="1"/>
    <col min="13" max="13" width="14.140625" style="0" customWidth="1"/>
    <col min="14" max="14" width="4.7109375" style="0" customWidth="1"/>
  </cols>
  <sheetData>
    <row r="1" spans="1:14" ht="18.75">
      <c r="A1" s="364" t="str">
        <f>'U8 Inter'!A1:N1</f>
        <v>General Gymnastics - Floor and Vault Competition</v>
      </c>
      <c r="B1" s="364"/>
      <c r="C1" s="364"/>
      <c r="D1" s="364"/>
      <c r="E1" s="364"/>
      <c r="F1" s="364"/>
      <c r="G1" s="364"/>
      <c r="H1" s="364"/>
      <c r="I1" s="364"/>
      <c r="J1" s="365"/>
      <c r="K1" s="365"/>
      <c r="L1" s="365"/>
      <c r="M1" s="365"/>
      <c r="N1" s="365"/>
    </row>
    <row r="2" spans="1:14" ht="18.75">
      <c r="A2" s="366" t="s">
        <v>8</v>
      </c>
      <c r="B2" s="366"/>
      <c r="C2" s="366"/>
      <c r="D2" s="366"/>
      <c r="E2" s="366"/>
      <c r="F2" s="366"/>
      <c r="G2" s="366"/>
      <c r="H2" s="366"/>
      <c r="I2" s="366"/>
      <c r="J2" s="367"/>
      <c r="K2" s="367"/>
      <c r="L2" s="367"/>
      <c r="M2" s="367"/>
      <c r="N2" s="367"/>
    </row>
    <row r="3" spans="1:14" ht="9.75" customHeight="1">
      <c r="A3" s="41"/>
      <c r="B3" s="42"/>
      <c r="C3" s="43"/>
      <c r="D3" s="42"/>
      <c r="E3" s="44"/>
      <c r="F3" s="42"/>
      <c r="G3" s="42"/>
      <c r="H3" s="42"/>
      <c r="I3" s="42"/>
      <c r="J3" s="42"/>
      <c r="K3" s="45"/>
      <c r="L3" s="42"/>
      <c r="M3" s="42"/>
      <c r="N3" s="42"/>
    </row>
    <row r="4" spans="1:14" ht="18.75">
      <c r="A4" s="368" t="str">
        <f>'U8 Inter'!A4:N4</f>
        <v>York City - Sunday 29th October 2023</v>
      </c>
      <c r="B4" s="368"/>
      <c r="C4" s="368"/>
      <c r="D4" s="368"/>
      <c r="E4" s="368"/>
      <c r="F4" s="368"/>
      <c r="G4" s="368"/>
      <c r="H4" s="368"/>
      <c r="I4" s="365"/>
      <c r="J4" s="365"/>
      <c r="K4" s="365"/>
      <c r="L4" s="365"/>
      <c r="M4" s="365"/>
      <c r="N4" s="365"/>
    </row>
    <row r="5" spans="1:14" ht="12.75" customHeight="1">
      <c r="A5" s="58"/>
      <c r="B5" s="104"/>
      <c r="C5" s="43"/>
      <c r="D5" s="42"/>
      <c r="E5" s="44"/>
      <c r="F5" s="42"/>
      <c r="G5" s="42"/>
      <c r="H5" s="42"/>
      <c r="I5" s="42"/>
      <c r="J5" s="42"/>
      <c r="K5" s="45"/>
      <c r="L5" s="42"/>
      <c r="M5" s="42"/>
      <c r="N5" s="42"/>
    </row>
    <row r="6" spans="1:14" ht="36.75">
      <c r="A6" s="41"/>
      <c r="B6" s="63" t="s">
        <v>33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46"/>
      <c r="K6" s="355"/>
      <c r="L6" s="355"/>
      <c r="M6" s="355"/>
      <c r="N6" s="69"/>
    </row>
    <row r="7" spans="1:14" s="4" customFormat="1" ht="18.75" customHeight="1">
      <c r="A7" s="322">
        <v>12</v>
      </c>
      <c r="B7" s="172" t="s">
        <v>52</v>
      </c>
      <c r="C7" s="168" t="s">
        <v>51</v>
      </c>
      <c r="D7" s="323">
        <v>12.2</v>
      </c>
      <c r="E7" s="296">
        <f>RANK(D7,D$7:D$7)</f>
        <v>1</v>
      </c>
      <c r="F7" s="323">
        <v>12</v>
      </c>
      <c r="G7" s="296">
        <f>RANK(F7,F$7:F$17)</f>
        <v>1</v>
      </c>
      <c r="H7" s="323">
        <f>D7+F7</f>
        <v>24.2</v>
      </c>
      <c r="I7" s="296">
        <f>RANK(H7,H$7:H$17)</f>
        <v>1</v>
      </c>
      <c r="J7" s="147"/>
      <c r="K7" s="369" t="s">
        <v>46</v>
      </c>
      <c r="L7" s="369"/>
      <c r="M7" s="369"/>
      <c r="N7" s="169" t="s">
        <v>3</v>
      </c>
    </row>
    <row r="8" spans="1:14" s="4" customFormat="1" ht="18.75" customHeight="1">
      <c r="A8" s="265">
        <v>6</v>
      </c>
      <c r="B8" s="242" t="s">
        <v>43</v>
      </c>
      <c r="C8" s="243" t="s">
        <v>45</v>
      </c>
      <c r="D8" s="324">
        <v>11.4</v>
      </c>
      <c r="E8" s="296">
        <v>4</v>
      </c>
      <c r="F8" s="324">
        <v>10.6</v>
      </c>
      <c r="G8" s="296">
        <v>2</v>
      </c>
      <c r="H8" s="324">
        <f>D8+F8</f>
        <v>22</v>
      </c>
      <c r="I8" s="296">
        <v>3</v>
      </c>
      <c r="J8" s="147"/>
      <c r="K8" s="170">
        <v>1</v>
      </c>
      <c r="L8" s="171">
        <f>LARGE('U8 Adv'!H$8:H$10,K8)</f>
        <v>22.1</v>
      </c>
      <c r="M8" s="171"/>
      <c r="N8" s="170"/>
    </row>
    <row r="9" spans="1:14" s="4" customFormat="1" ht="18.75" customHeight="1">
      <c r="A9" s="265">
        <v>8</v>
      </c>
      <c r="B9" s="242" t="s">
        <v>44</v>
      </c>
      <c r="C9" s="243" t="s">
        <v>45</v>
      </c>
      <c r="D9" s="324">
        <v>11.7</v>
      </c>
      <c r="E9" s="296">
        <v>2</v>
      </c>
      <c r="F9" s="324">
        <v>10.3</v>
      </c>
      <c r="G9" s="296">
        <v>4</v>
      </c>
      <c r="H9" s="324">
        <f>D9+F9</f>
        <v>22</v>
      </c>
      <c r="I9" s="296">
        <v>3</v>
      </c>
      <c r="J9" s="147"/>
      <c r="K9" s="170">
        <v>2</v>
      </c>
      <c r="L9" s="171">
        <f>LARGE('U8 Adv'!H$8:H$10,K9)</f>
        <v>22</v>
      </c>
      <c r="M9" s="171"/>
      <c r="N9" s="170"/>
    </row>
    <row r="10" spans="1:14" s="4" customFormat="1" ht="18.75" customHeight="1">
      <c r="A10" s="265">
        <v>10</v>
      </c>
      <c r="B10" s="242" t="s">
        <v>161</v>
      </c>
      <c r="C10" s="243" t="s">
        <v>45</v>
      </c>
      <c r="D10" s="324">
        <v>11.5</v>
      </c>
      <c r="E10" s="296">
        <v>3</v>
      </c>
      <c r="F10" s="324">
        <v>10.6</v>
      </c>
      <c r="G10" s="296">
        <v>2</v>
      </c>
      <c r="H10" s="324">
        <f>D10+F10</f>
        <v>22.1</v>
      </c>
      <c r="I10" s="296">
        <v>2</v>
      </c>
      <c r="J10" s="147"/>
      <c r="K10" s="170">
        <v>3</v>
      </c>
      <c r="L10" s="171">
        <f>LARGE('U8 Adv'!H$8:H$10,K10)</f>
        <v>22</v>
      </c>
      <c r="M10" s="171">
        <f>SUM(L8:L10)</f>
        <v>66.1</v>
      </c>
      <c r="N10" s="401">
        <f>RANK(M10,M$7:M$10)</f>
        <v>1</v>
      </c>
    </row>
    <row r="11" spans="1:14" ht="18.75">
      <c r="A11" s="43"/>
      <c r="D11" s="67"/>
      <c r="E11" s="68"/>
      <c r="F11" s="67"/>
      <c r="G11" s="68"/>
      <c r="H11" s="67"/>
      <c r="I11" s="68"/>
      <c r="J11" s="46"/>
      <c r="K11" s="54"/>
      <c r="L11" s="53"/>
      <c r="M11" s="53"/>
      <c r="N11" s="54"/>
    </row>
    <row r="12" spans="1:14" ht="18.75">
      <c r="A12" s="37"/>
      <c r="B12" s="85"/>
      <c r="C12" s="39"/>
      <c r="D12" s="15"/>
      <c r="E12" s="14"/>
      <c r="F12" s="15"/>
      <c r="G12" s="14"/>
      <c r="H12" s="15"/>
      <c r="I12" s="14"/>
      <c r="J12" s="57"/>
      <c r="K12" s="54"/>
      <c r="L12" s="53"/>
      <c r="M12" s="53"/>
      <c r="N12" s="54"/>
    </row>
    <row r="13" spans="1:14" ht="18.75">
      <c r="A13" s="41"/>
      <c r="B13" s="62"/>
      <c r="C13" s="62"/>
      <c r="D13" s="67"/>
      <c r="E13" s="68"/>
      <c r="F13" s="67"/>
      <c r="G13" s="68"/>
      <c r="H13" s="67"/>
      <c r="I13" s="68"/>
      <c r="J13" s="104"/>
      <c r="K13" s="54"/>
      <c r="L13" s="53"/>
      <c r="M13" s="53"/>
      <c r="N13" s="54"/>
    </row>
    <row r="14" spans="1:14" ht="18.75">
      <c r="A14" s="51"/>
      <c r="B14" s="77"/>
      <c r="C14" s="52"/>
      <c r="D14" s="53"/>
      <c r="E14" s="54"/>
      <c r="F14" s="53"/>
      <c r="G14" s="54"/>
      <c r="H14" s="53"/>
      <c r="I14" s="54"/>
      <c r="J14" s="104"/>
      <c r="K14" s="54"/>
      <c r="L14" s="53"/>
      <c r="M14" s="53"/>
      <c r="N14" s="54"/>
    </row>
    <row r="15" spans="1:14" ht="18.75">
      <c r="A15" s="51"/>
      <c r="B15" s="77"/>
      <c r="C15" s="52"/>
      <c r="D15" s="53"/>
      <c r="E15" s="54"/>
      <c r="F15" s="53"/>
      <c r="G15" s="54"/>
      <c r="H15" s="53"/>
      <c r="I15" s="54"/>
      <c r="J15" s="104"/>
      <c r="K15" s="54"/>
      <c r="L15" s="53"/>
      <c r="M15" s="53"/>
      <c r="N15" s="54"/>
    </row>
    <row r="16" spans="1:14" ht="18.75">
      <c r="A16" s="51"/>
      <c r="B16" s="77"/>
      <c r="C16" s="52"/>
      <c r="D16" s="53"/>
      <c r="E16" s="54"/>
      <c r="F16" s="53"/>
      <c r="G16" s="54"/>
      <c r="H16" s="53"/>
      <c r="I16" s="54"/>
      <c r="J16" s="104"/>
      <c r="K16" s="54"/>
      <c r="L16" s="53"/>
      <c r="M16" s="53"/>
      <c r="N16" s="54"/>
    </row>
    <row r="17" spans="1:14" ht="18.75">
      <c r="A17" s="51"/>
      <c r="B17" s="77"/>
      <c r="C17" s="52"/>
      <c r="D17" s="53"/>
      <c r="E17" s="54"/>
      <c r="F17" s="53"/>
      <c r="G17" s="54"/>
      <c r="H17" s="53"/>
      <c r="I17" s="54"/>
      <c r="J17" s="104"/>
      <c r="K17" s="54"/>
      <c r="L17" s="53"/>
      <c r="M17" s="53"/>
      <c r="N17" s="54"/>
    </row>
    <row r="18" spans="1:14" ht="24.75" customHeight="1">
      <c r="A18" s="51"/>
      <c r="B18" s="78"/>
      <c r="C18" s="52"/>
      <c r="D18" s="53"/>
      <c r="E18" s="54"/>
      <c r="F18" s="53"/>
      <c r="G18" s="54"/>
      <c r="H18" s="53"/>
      <c r="I18" s="54"/>
      <c r="J18" s="104"/>
      <c r="K18" s="54"/>
      <c r="L18" s="53"/>
      <c r="M18" s="53"/>
      <c r="N18" s="54"/>
    </row>
    <row r="19" spans="10:11" ht="15">
      <c r="J19" s="18"/>
      <c r="K19" s="19"/>
    </row>
    <row r="21" ht="18.75">
      <c r="H21" s="42"/>
    </row>
  </sheetData>
  <sheetProtection/>
  <mergeCells count="5">
    <mergeCell ref="K6:M6"/>
    <mergeCell ref="A1:N1"/>
    <mergeCell ref="A2:N2"/>
    <mergeCell ref="A4:N4"/>
    <mergeCell ref="K7:M7"/>
  </mergeCells>
  <conditionalFormatting sqref="E7 G7 I7">
    <cfRule type="expression" priority="339" dxfId="6" stopIfTrue="1">
      <formula>RANK(D7,D$7:D$7)=3</formula>
    </cfRule>
    <cfRule type="expression" priority="340" dxfId="175" stopIfTrue="1">
      <formula>RANK(D7,D$7:D$7)=2</formula>
    </cfRule>
    <cfRule type="expression" priority="341" dxfId="0" stopIfTrue="1">
      <formula>RANK(D7,D$7:D$7)=1</formula>
    </cfRule>
  </conditionalFormatting>
  <conditionalFormatting sqref="E8:E10">
    <cfRule type="expression" priority="1" dxfId="159" stopIfTrue="1">
      <formula>RANK(D8,D$7:D$23)=6</formula>
    </cfRule>
    <cfRule type="expression" priority="2" dxfId="24" stopIfTrue="1">
      <formula>RANK(D8,D$7:D$23)=5</formula>
    </cfRule>
    <cfRule type="expression" priority="3" dxfId="25" stopIfTrue="1">
      <formula>RANK(D8,D$7:D$23)=4</formula>
    </cfRule>
    <cfRule type="expression" priority="4" dxfId="6" stopIfTrue="1">
      <formula>RANK(D8,D$7:D$23)=3</formula>
    </cfRule>
    <cfRule type="expression" priority="5" dxfId="1" stopIfTrue="1">
      <formula>RANK(D8,D$7:D$23)=2</formula>
    </cfRule>
    <cfRule type="expression" priority="6" dxfId="0" stopIfTrue="1">
      <formula>RANK(D8,D$7:D$23)=1</formula>
    </cfRule>
  </conditionalFormatting>
  <conditionalFormatting sqref="G8:G10">
    <cfRule type="expression" priority="7" dxfId="159" stopIfTrue="1">
      <formula>RANK(F8,F$7:F$23)=6</formula>
    </cfRule>
    <cfRule type="expression" priority="8" dxfId="159" stopIfTrue="1">
      <formula>RANK(F8,F$7:F$23)=6</formula>
    </cfRule>
    <cfRule type="expression" priority="9" dxfId="24" stopIfTrue="1">
      <formula>RANK(F8,F$7:F$23)=5</formula>
    </cfRule>
    <cfRule type="expression" priority="10" dxfId="24" stopIfTrue="1">
      <formula>RANK(F8,F$7:F$23)=5</formula>
    </cfRule>
    <cfRule type="expression" priority="11" dxfId="25" stopIfTrue="1">
      <formula>RANK(F8,F$7:F$23)=4</formula>
    </cfRule>
    <cfRule type="expression" priority="12" dxfId="1" stopIfTrue="1">
      <formula>RANK(F8,F$7:F$23)=2</formula>
    </cfRule>
    <cfRule type="expression" priority="13" dxfId="6" stopIfTrue="1">
      <formula>RANK(F8,F$7:F$23)=3</formula>
    </cfRule>
    <cfRule type="expression" priority="14" dxfId="0" stopIfTrue="1">
      <formula>RANK(F8,F$7:F$23)=1</formula>
    </cfRule>
  </conditionalFormatting>
  <conditionalFormatting sqref="I8:I10">
    <cfRule type="expression" priority="15" dxfId="159" stopIfTrue="1">
      <formula>RANK(H8,H$7:H$23)=6</formula>
    </cfRule>
    <cfRule type="expression" priority="16" dxfId="24" stopIfTrue="1">
      <formula>RANK(H8,H$7:H$23)=5</formula>
    </cfRule>
    <cfRule type="expression" priority="17" dxfId="25" stopIfTrue="1">
      <formula>RANK(H8,H$7:H$23)=4</formula>
    </cfRule>
    <cfRule type="expression" priority="18" dxfId="1" stopIfTrue="1">
      <formula>RANK(H8,H$7:H$23)=2</formula>
    </cfRule>
    <cfRule type="expression" priority="19" dxfId="6" stopIfTrue="1">
      <formula>RANK(H8,H$7:H$23)=3</formula>
    </cfRule>
    <cfRule type="expression" priority="20" dxfId="0" stopIfTrue="1">
      <formula>RANK(H8,H$7:H$23)=1</formula>
    </cfRule>
  </conditionalFormatting>
  <printOptions horizontalCentered="1"/>
  <pageMargins left="0.3937007874015748" right="0.1968503937007874" top="0.9448818897637796" bottom="0.7480314960629921" header="0.31496062992125984" footer="0.31496062992125984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="150" zoomScaleNormal="150" zoomScalePageLayoutView="0" workbookViewId="0" topLeftCell="A1">
      <selection activeCell="E11" sqref="E11"/>
    </sheetView>
  </sheetViews>
  <sheetFormatPr defaultColWidth="8.8515625" defaultRowHeight="15"/>
  <cols>
    <col min="1" max="1" width="4.7109375" style="1" customWidth="1"/>
    <col min="2" max="2" width="25.7109375" style="0" customWidth="1"/>
    <col min="3" max="3" width="17.421875" style="1" bestFit="1" customWidth="1"/>
    <col min="4" max="4" width="9.28125" style="0" customWidth="1"/>
    <col min="5" max="5" width="4.7109375" style="7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11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356" t="str">
        <f>'U8 Inter'!A1:N1</f>
        <v>General Gymnastics - Floor and Vault Competition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9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  <c r="N2" s="359"/>
    </row>
    <row r="3" ht="9.75" customHeight="1">
      <c r="A3" s="2"/>
    </row>
    <row r="4" spans="1:14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4" ht="33" customHeight="1">
      <c r="A5" s="40"/>
      <c r="B5" s="40"/>
      <c r="C5" s="40"/>
      <c r="D5" s="40"/>
      <c r="E5" s="44"/>
      <c r="F5" s="40"/>
      <c r="G5" s="40"/>
      <c r="H5" s="40"/>
      <c r="I5" s="40"/>
      <c r="J5" s="40"/>
      <c r="K5" s="44"/>
      <c r="L5" s="40"/>
      <c r="M5" s="40"/>
      <c r="N5" s="40"/>
    </row>
    <row r="6" spans="1:14" ht="33" customHeight="1">
      <c r="A6" s="40"/>
      <c r="B6" s="70" t="s">
        <v>33</v>
      </c>
      <c r="C6" s="70" t="s">
        <v>4</v>
      </c>
      <c r="D6" s="71" t="s">
        <v>0</v>
      </c>
      <c r="E6" s="72" t="s">
        <v>3</v>
      </c>
      <c r="F6" s="71" t="s">
        <v>1</v>
      </c>
      <c r="G6" s="72" t="s">
        <v>3</v>
      </c>
      <c r="H6" s="73" t="s">
        <v>2</v>
      </c>
      <c r="I6" s="72" t="s">
        <v>3</v>
      </c>
      <c r="J6" s="76"/>
      <c r="K6" s="355"/>
      <c r="L6" s="355"/>
      <c r="M6" s="355"/>
      <c r="N6" s="69"/>
    </row>
    <row r="7" spans="1:14" s="4" customFormat="1" ht="33" customHeight="1">
      <c r="A7" s="78">
        <v>9</v>
      </c>
      <c r="B7" s="174" t="s">
        <v>29</v>
      </c>
      <c r="C7" s="175" t="s">
        <v>18</v>
      </c>
      <c r="D7" s="403">
        <v>10.9</v>
      </c>
      <c r="E7" s="404">
        <v>2</v>
      </c>
      <c r="F7" s="403">
        <v>12.3</v>
      </c>
      <c r="G7" s="404">
        <f>RANK(F7,F$7:F13)</f>
        <v>1</v>
      </c>
      <c r="H7" s="403">
        <f>D7+F7</f>
        <v>23.200000000000003</v>
      </c>
      <c r="I7" s="404">
        <f>RANK(H7,H$7:H13)</f>
        <v>1</v>
      </c>
      <c r="J7" s="147"/>
      <c r="K7" s="370"/>
      <c r="L7" s="370"/>
      <c r="M7" s="370"/>
      <c r="N7" s="169"/>
    </row>
    <row r="8" spans="1:14" ht="33" customHeight="1">
      <c r="A8" s="43">
        <v>33</v>
      </c>
      <c r="B8" s="204" t="s">
        <v>53</v>
      </c>
      <c r="C8" s="205" t="s">
        <v>49</v>
      </c>
      <c r="D8" s="403">
        <v>11.65</v>
      </c>
      <c r="E8" s="404">
        <f>RANK(D8,D$7:D8)</f>
        <v>1</v>
      </c>
      <c r="F8" s="403">
        <v>10.8</v>
      </c>
      <c r="G8" s="404">
        <f>RANK(F8,F$7:F14)</f>
        <v>2</v>
      </c>
      <c r="H8" s="403">
        <f>D8+F8</f>
        <v>22.450000000000003</v>
      </c>
      <c r="I8" s="404">
        <f>RANK(H8,H$7:H14)</f>
        <v>2</v>
      </c>
      <c r="J8" s="76"/>
      <c r="K8" s="75"/>
      <c r="L8" s="74"/>
      <c r="M8" s="74"/>
      <c r="N8" s="75"/>
    </row>
    <row r="9" spans="1:14" ht="37.5" customHeight="1">
      <c r="A9" s="37"/>
      <c r="B9" s="85"/>
      <c r="C9" s="39"/>
      <c r="D9" s="15"/>
      <c r="E9" s="14"/>
      <c r="F9" s="15"/>
      <c r="G9" s="14"/>
      <c r="H9" s="15"/>
      <c r="I9" s="14"/>
      <c r="J9" s="57"/>
      <c r="K9" s="44"/>
      <c r="L9" s="40"/>
      <c r="M9" s="40"/>
      <c r="N9" s="40"/>
    </row>
    <row r="10" spans="1:14" ht="33" customHeight="1">
      <c r="A10" s="40"/>
      <c r="B10" s="55"/>
      <c r="C10" s="55"/>
      <c r="D10" s="74"/>
      <c r="E10" s="75"/>
      <c r="F10" s="74"/>
      <c r="G10" s="75"/>
      <c r="H10" s="74"/>
      <c r="I10" s="75"/>
      <c r="J10" s="69"/>
      <c r="K10" s="75"/>
      <c r="L10" s="40"/>
      <c r="M10" s="40"/>
      <c r="N10" s="40"/>
    </row>
    <row r="11" spans="1:14" ht="33" customHeight="1">
      <c r="A11" s="40"/>
      <c r="B11" s="55"/>
      <c r="C11" s="55"/>
      <c r="D11" s="74"/>
      <c r="E11" s="75"/>
      <c r="F11" s="74"/>
      <c r="G11" s="75"/>
      <c r="H11" s="74"/>
      <c r="I11" s="75"/>
      <c r="J11" s="69"/>
      <c r="K11" s="75"/>
      <c r="L11" s="40"/>
      <c r="M11" s="40"/>
      <c r="N11" s="40"/>
    </row>
    <row r="12" spans="1:14" ht="33" customHeight="1">
      <c r="A12" s="40"/>
      <c r="B12" s="55"/>
      <c r="C12" s="55"/>
      <c r="D12" s="74"/>
      <c r="E12" s="75"/>
      <c r="F12" s="74"/>
      <c r="G12" s="75"/>
      <c r="H12" s="74"/>
      <c r="I12" s="75"/>
      <c r="J12" s="69"/>
      <c r="K12" s="75"/>
      <c r="L12" s="40"/>
      <c r="M12" s="40"/>
      <c r="N12" s="40"/>
    </row>
    <row r="13" spans="1:14" ht="33" customHeight="1">
      <c r="A13" s="40"/>
      <c r="B13" s="55"/>
      <c r="C13" s="55"/>
      <c r="D13" s="74"/>
      <c r="E13" s="75"/>
      <c r="F13" s="74"/>
      <c r="G13" s="75"/>
      <c r="H13" s="74"/>
      <c r="I13" s="75"/>
      <c r="J13" s="69"/>
      <c r="K13" s="75"/>
      <c r="L13" s="40"/>
      <c r="M13" s="40"/>
      <c r="N13" s="40"/>
    </row>
    <row r="14" spans="1:14" ht="33" customHeight="1">
      <c r="A14" s="40"/>
      <c r="B14" s="55"/>
      <c r="C14" s="55"/>
      <c r="D14" s="74"/>
      <c r="E14" s="75"/>
      <c r="F14" s="74"/>
      <c r="G14" s="75"/>
      <c r="H14" s="74"/>
      <c r="I14" s="75"/>
      <c r="J14" s="69"/>
      <c r="K14" s="75"/>
      <c r="L14" s="40"/>
      <c r="M14" s="40"/>
      <c r="N14" s="40"/>
    </row>
    <row r="15" spans="10:11" ht="15">
      <c r="J15" s="18"/>
      <c r="K15" s="19"/>
    </row>
  </sheetData>
  <sheetProtection/>
  <mergeCells count="5">
    <mergeCell ref="A1:N1"/>
    <mergeCell ref="A2:N2"/>
    <mergeCell ref="A4:N4"/>
    <mergeCell ref="K6:M6"/>
    <mergeCell ref="K7:M7"/>
  </mergeCells>
  <conditionalFormatting sqref="E7:E8 G7:G8">
    <cfRule type="expression" priority="85" dxfId="0">
      <formula>RANK(D7,D$7:D$8)=1</formula>
    </cfRule>
    <cfRule type="expression" priority="86" dxfId="1" stopIfTrue="1">
      <formula>RANK(D7,D$7:D$8)=2</formula>
    </cfRule>
    <cfRule type="expression" priority="87" dxfId="6" stopIfTrue="1">
      <formula>RANK(D7,D$7:D$8)=3</formula>
    </cfRule>
  </conditionalFormatting>
  <conditionalFormatting sqref="I7:I8">
    <cfRule type="expression" priority="91" dxfId="0" stopIfTrue="1">
      <formula>RANK(H7,H$7:H$8)=1</formula>
    </cfRule>
    <cfRule type="expression" priority="92" dxfId="1" stopIfTrue="1">
      <formula>RANK(H7,H$7:H$8)=2</formula>
    </cfRule>
    <cfRule type="expression" priority="93" dxfId="6" stopIfTrue="1">
      <formula>RANK(H7,H$7:H$8)=3</formula>
    </cfRule>
  </conditionalFormatting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="113" zoomScaleNormal="113" zoomScalePageLayoutView="0" workbookViewId="0" topLeftCell="A1">
      <selection activeCell="E20" sqref="E20"/>
    </sheetView>
  </sheetViews>
  <sheetFormatPr defaultColWidth="8.8515625" defaultRowHeight="15"/>
  <cols>
    <col min="1" max="1" width="5.8515625" style="1" customWidth="1"/>
    <col min="2" max="2" width="22.28125" style="0" customWidth="1"/>
    <col min="3" max="3" width="17.7109375" style="1" bestFit="1" customWidth="1"/>
    <col min="4" max="4" width="9.28125" style="0" customWidth="1"/>
    <col min="5" max="5" width="4.7109375" style="7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11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356" t="str">
        <f>'U8 Inter'!A1:N1</f>
        <v>General Gymnastics - Floor and Vault Competition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10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  <c r="N2" s="359"/>
    </row>
    <row r="3" ht="9.75" customHeight="1">
      <c r="A3" s="2"/>
    </row>
    <row r="4" spans="1:14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4" ht="12.75" customHeight="1">
      <c r="A5" s="123"/>
      <c r="J5" s="16"/>
      <c r="K5" s="372" t="s">
        <v>5</v>
      </c>
      <c r="L5" s="372"/>
      <c r="M5" s="372"/>
      <c r="N5" s="58"/>
    </row>
    <row r="6" spans="1:14" ht="33" customHeight="1">
      <c r="A6" s="41"/>
      <c r="B6" s="79" t="s">
        <v>35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71"/>
      <c r="L6" s="371"/>
      <c r="M6" s="371"/>
      <c r="N6" s="65"/>
    </row>
    <row r="7" spans="1:14" s="4" customFormat="1" ht="33" customHeight="1">
      <c r="A7" s="86">
        <v>45</v>
      </c>
      <c r="B7" s="310" t="s">
        <v>54</v>
      </c>
      <c r="C7" s="311" t="s">
        <v>51</v>
      </c>
      <c r="D7" s="196">
        <v>9.35</v>
      </c>
      <c r="E7" s="297">
        <f>RANK(D7,D$7:D$8)</f>
        <v>1</v>
      </c>
      <c r="F7" s="196">
        <v>10.6</v>
      </c>
      <c r="G7" s="297">
        <f>RANK(F7,F$7:F$8)</f>
        <v>1</v>
      </c>
      <c r="H7" s="196">
        <f>D7+F7</f>
        <v>19.95</v>
      </c>
      <c r="I7" s="297">
        <f>RANK(H7,H$7:H$8)</f>
        <v>1</v>
      </c>
      <c r="J7" s="156"/>
      <c r="K7" s="61"/>
      <c r="L7" s="60"/>
      <c r="M7" s="60"/>
      <c r="N7" s="61"/>
    </row>
    <row r="8" spans="1:14" s="4" customFormat="1" ht="33" customHeight="1">
      <c r="A8" s="86"/>
      <c r="B8" s="206"/>
      <c r="C8" s="207"/>
      <c r="D8" s="150"/>
      <c r="E8" s="151"/>
      <c r="F8" s="150"/>
      <c r="G8" s="151"/>
      <c r="H8" s="150"/>
      <c r="I8" s="151"/>
      <c r="J8" s="156"/>
      <c r="K8" s="61"/>
      <c r="L8" s="60"/>
      <c r="M8" s="60"/>
      <c r="N8" s="61"/>
    </row>
    <row r="9" spans="1:10" ht="18.75">
      <c r="A9" s="37"/>
      <c r="B9" s="85"/>
      <c r="C9" s="39"/>
      <c r="D9" s="15"/>
      <c r="E9" s="14"/>
      <c r="F9" s="15"/>
      <c r="G9" s="14"/>
      <c r="H9" s="15"/>
      <c r="I9" s="14"/>
      <c r="J9" s="57"/>
    </row>
  </sheetData>
  <sheetProtection/>
  <mergeCells count="5">
    <mergeCell ref="K6:M6"/>
    <mergeCell ref="A1:N1"/>
    <mergeCell ref="A2:N2"/>
    <mergeCell ref="A4:N4"/>
    <mergeCell ref="K5:M5"/>
  </mergeCells>
  <conditionalFormatting sqref="E7:E8">
    <cfRule type="containsText" priority="374" dxfId="39" operator="containsText" stopIfTrue="1" text="5">
      <formula>NOT(ISERROR(SEARCH("5",E7)))</formula>
    </cfRule>
    <cfRule type="containsText" priority="375" dxfId="25" operator="containsText" stopIfTrue="1" text="4">
      <formula>NOT(ISERROR(SEARCH("4",E7)))</formula>
    </cfRule>
    <cfRule type="expression" priority="376" dxfId="0" stopIfTrue="1">
      <formula>RANK(D7,D$7:D$9)=1</formula>
    </cfRule>
    <cfRule type="expression" priority="377" dxfId="1" stopIfTrue="1">
      <formula>RANK(D7,D$7:D$9)=2</formula>
    </cfRule>
    <cfRule type="expression" priority="378" dxfId="6" stopIfTrue="1">
      <formula>RANK(D7,D$7:D$9)=3</formula>
    </cfRule>
  </conditionalFormatting>
  <conditionalFormatting sqref="G7:G8">
    <cfRule type="containsText" priority="384" dxfId="39" operator="containsText" stopIfTrue="1" text="5">
      <formula>NOT(ISERROR(SEARCH("5",G7)))</formula>
    </cfRule>
    <cfRule type="expression" priority="385" dxfId="0" stopIfTrue="1">
      <formula>RANK(F7,F$7:F$9)=1</formula>
    </cfRule>
    <cfRule type="expression" priority="386" dxfId="1" stopIfTrue="1">
      <formula>RANK(F7,F$7:F$9)=2</formula>
    </cfRule>
    <cfRule type="expression" priority="387" dxfId="6" stopIfTrue="1">
      <formula>RANK(F7,F$7:F$9)=3</formula>
    </cfRule>
  </conditionalFormatting>
  <conditionalFormatting sqref="I7:I8">
    <cfRule type="containsText" priority="392" dxfId="39" operator="containsText" stopIfTrue="1" text="5">
      <formula>NOT(ISERROR(SEARCH("5",I7)))</formula>
    </cfRule>
    <cfRule type="containsText" priority="393" dxfId="25" operator="containsText" stopIfTrue="1" text="4">
      <formula>NOT(ISERROR(SEARCH("4",I7)))</formula>
    </cfRule>
    <cfRule type="containsText" priority="394" dxfId="1" operator="containsText" stopIfTrue="1" text="2">
      <formula>NOT(ISERROR(SEARCH("2",I7)))</formula>
    </cfRule>
    <cfRule type="containsText" priority="395" dxfId="0" operator="containsText" stopIfTrue="1" text="1">
      <formula>NOT(ISERROR(SEARCH("1",I7)))</formula>
    </cfRule>
    <cfRule type="containsText" priority="396" dxfId="1" operator="containsText" stopIfTrue="1" text="2">
      <formula>NOT(ISERROR(SEARCH("2",I7)))</formula>
    </cfRule>
    <cfRule type="expression" priority="397" dxfId="6" stopIfTrue="1">
      <formula>RANK(H7,H$7:H$9)=3</formula>
    </cfRule>
    <cfRule type="expression" priority="398" dxfId="1" stopIfTrue="1">
      <formula>RANK(F7,F$7:F$9)=2</formula>
    </cfRule>
    <cfRule type="expression" priority="399" dxfId="0" stopIfTrue="1">
      <formula>RANK(D7,D$7:D$9)=1</formula>
    </cfRule>
  </conditionalFormatting>
  <printOptions horizontalCentered="1"/>
  <pageMargins left="0.3937007874015748" right="0.1968503937007874" top="0.7480314960629921" bottom="0.7480314960629921" header="0.31496062992125984" footer="0.31496062992125984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5">
      <selection activeCell="P8" sqref="P8"/>
    </sheetView>
  </sheetViews>
  <sheetFormatPr defaultColWidth="8.8515625" defaultRowHeight="15"/>
  <cols>
    <col min="1" max="1" width="5.7109375" style="1" customWidth="1"/>
    <col min="2" max="2" width="23.421875" style="0" customWidth="1"/>
    <col min="3" max="3" width="20.421875" style="1" customWidth="1"/>
    <col min="4" max="4" width="9.28125" style="0" customWidth="1"/>
    <col min="5" max="5" width="4.7109375" style="7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11" customWidth="1"/>
    <col min="12" max="12" width="8.8515625" style="0" bestFit="1" customWidth="1"/>
    <col min="13" max="13" width="7.421875" style="0" customWidth="1"/>
    <col min="14" max="14" width="3.8515625" style="0" customWidth="1"/>
  </cols>
  <sheetData>
    <row r="1" spans="1:14" ht="33" customHeight="1">
      <c r="A1" s="364" t="s">
        <v>6</v>
      </c>
      <c r="B1" s="364"/>
      <c r="C1" s="364"/>
      <c r="D1" s="364"/>
      <c r="E1" s="364"/>
      <c r="F1" s="364"/>
      <c r="G1" s="364"/>
      <c r="H1" s="364"/>
      <c r="I1" s="364"/>
      <c r="J1" s="373"/>
      <c r="K1" s="373"/>
      <c r="L1" s="373"/>
      <c r="M1" s="373"/>
      <c r="N1" s="373"/>
    </row>
    <row r="2" spans="1:14" ht="33" customHeight="1">
      <c r="A2" s="366" t="s">
        <v>11</v>
      </c>
      <c r="B2" s="366"/>
      <c r="C2" s="366"/>
      <c r="D2" s="366"/>
      <c r="E2" s="366"/>
      <c r="F2" s="366"/>
      <c r="G2" s="366"/>
      <c r="H2" s="366"/>
      <c r="I2" s="366"/>
      <c r="J2" s="374"/>
      <c r="K2" s="374"/>
      <c r="L2" s="374"/>
      <c r="M2" s="374"/>
      <c r="N2" s="374"/>
    </row>
    <row r="3" spans="1:14" ht="18" customHeight="1">
      <c r="A3" s="43">
        <v>13</v>
      </c>
      <c r="B3" s="43"/>
      <c r="C3" s="43"/>
      <c r="D3" s="43"/>
      <c r="E3" s="45"/>
      <c r="F3" s="43"/>
      <c r="G3" s="43"/>
      <c r="H3" s="43"/>
      <c r="I3" s="43"/>
      <c r="J3" s="43"/>
      <c r="K3" s="45"/>
      <c r="L3" s="43"/>
      <c r="M3" s="43"/>
      <c r="N3" s="43"/>
    </row>
    <row r="4" spans="1:14" ht="33" customHeight="1">
      <c r="A4" s="368" t="str">
        <f>'U8 Inter'!A4:N4</f>
        <v>York City - Sunday 29th October 2023</v>
      </c>
      <c r="B4" s="368"/>
      <c r="C4" s="368"/>
      <c r="D4" s="368"/>
      <c r="E4" s="368"/>
      <c r="F4" s="368"/>
      <c r="G4" s="368"/>
      <c r="H4" s="368"/>
      <c r="I4" s="373"/>
      <c r="J4" s="373"/>
      <c r="K4" s="373"/>
      <c r="L4" s="373"/>
      <c r="M4" s="373"/>
      <c r="N4" s="373"/>
    </row>
    <row r="5" spans="1:14" ht="33" customHeight="1">
      <c r="A5" s="94" t="s">
        <v>41</v>
      </c>
      <c r="B5" s="41"/>
      <c r="C5" s="41"/>
      <c r="D5" s="41"/>
      <c r="E5" s="56"/>
      <c r="F5" s="41"/>
      <c r="G5" s="41"/>
      <c r="H5" s="41"/>
      <c r="I5" s="41"/>
      <c r="J5" s="134"/>
      <c r="K5" s="56"/>
      <c r="L5" s="41"/>
      <c r="M5" s="41"/>
      <c r="N5" s="41"/>
    </row>
    <row r="6" spans="1:14" ht="33" customHeight="1">
      <c r="A6" s="376" t="s">
        <v>35</v>
      </c>
      <c r="B6" s="376"/>
      <c r="C6" s="139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134"/>
      <c r="K6" s="375" t="s">
        <v>5</v>
      </c>
      <c r="L6" s="375"/>
      <c r="M6" s="375"/>
      <c r="N6" s="65" t="s">
        <v>3</v>
      </c>
    </row>
    <row r="7" spans="1:14" s="4" customFormat="1" ht="33" customHeight="1">
      <c r="A7" s="325">
        <v>50</v>
      </c>
      <c r="B7" s="153" t="s">
        <v>36</v>
      </c>
      <c r="C7" s="154" t="s">
        <v>32</v>
      </c>
      <c r="D7" s="298">
        <v>11.5</v>
      </c>
      <c r="E7" s="218">
        <f aca="true" t="shared" si="0" ref="E7:E19">RANK(D7,D$7:D$26)</f>
        <v>4</v>
      </c>
      <c r="F7" s="298">
        <v>11.2</v>
      </c>
      <c r="G7" s="218">
        <f aca="true" t="shared" si="1" ref="G7:G19">RANK(F7,F$7:F$26)</f>
        <v>3</v>
      </c>
      <c r="H7" s="298">
        <f aca="true" t="shared" si="2" ref="H7:H19">D7+F7</f>
        <v>22.7</v>
      </c>
      <c r="I7" s="218">
        <f aca="true" t="shared" si="3" ref="I7:I19">RANK(H7,H$7:H$26)</f>
        <v>3</v>
      </c>
      <c r="J7" s="186"/>
      <c r="K7" s="377" t="s">
        <v>18</v>
      </c>
      <c r="L7" s="377"/>
      <c r="M7" s="377"/>
      <c r="N7" s="179"/>
    </row>
    <row r="8" spans="1:18" s="4" customFormat="1" ht="33" customHeight="1">
      <c r="A8" s="325">
        <v>52</v>
      </c>
      <c r="B8" s="153" t="s">
        <v>56</v>
      </c>
      <c r="C8" s="154" t="s">
        <v>32</v>
      </c>
      <c r="D8" s="298">
        <v>10.9</v>
      </c>
      <c r="E8" s="218">
        <f t="shared" si="0"/>
        <v>10</v>
      </c>
      <c r="F8" s="298">
        <v>10.9</v>
      </c>
      <c r="G8" s="218">
        <f t="shared" si="1"/>
        <v>6</v>
      </c>
      <c r="H8" s="298">
        <f t="shared" si="2"/>
        <v>21.8</v>
      </c>
      <c r="I8" s="218">
        <f t="shared" si="3"/>
        <v>10</v>
      </c>
      <c r="J8" s="186"/>
      <c r="K8" s="61">
        <v>1</v>
      </c>
      <c r="L8" s="60">
        <f>LARGE(H7:H10,K8)</f>
        <v>23</v>
      </c>
      <c r="M8" s="60"/>
      <c r="N8" s="178"/>
      <c r="O8" s="181"/>
      <c r="R8" s="181"/>
    </row>
    <row r="9" spans="1:14" s="4" customFormat="1" ht="33" customHeight="1" thickBot="1">
      <c r="A9" s="325">
        <v>54</v>
      </c>
      <c r="B9" s="153" t="s">
        <v>57</v>
      </c>
      <c r="C9" s="154" t="s">
        <v>32</v>
      </c>
      <c r="D9" s="298">
        <v>11.3</v>
      </c>
      <c r="E9" s="218">
        <f t="shared" si="0"/>
        <v>6</v>
      </c>
      <c r="F9" s="298">
        <v>11.7</v>
      </c>
      <c r="G9" s="218">
        <f t="shared" si="1"/>
        <v>1</v>
      </c>
      <c r="H9" s="298">
        <f t="shared" si="2"/>
        <v>23</v>
      </c>
      <c r="I9" s="218">
        <f t="shared" si="3"/>
        <v>1</v>
      </c>
      <c r="J9" s="186"/>
      <c r="K9" s="61">
        <v>2</v>
      </c>
      <c r="L9" s="60">
        <f>LARGE(H7:H10,K9)</f>
        <v>22.7</v>
      </c>
      <c r="M9" s="60"/>
      <c r="N9" s="178"/>
    </row>
    <row r="10" spans="1:14" s="4" customFormat="1" ht="33" customHeight="1" thickBot="1">
      <c r="A10" s="325">
        <v>56</v>
      </c>
      <c r="B10" s="153" t="s">
        <v>58</v>
      </c>
      <c r="C10" s="154" t="s">
        <v>32</v>
      </c>
      <c r="D10" s="298">
        <v>11</v>
      </c>
      <c r="E10" s="218">
        <f t="shared" si="0"/>
        <v>8</v>
      </c>
      <c r="F10" s="298">
        <v>11.3</v>
      </c>
      <c r="G10" s="218">
        <f t="shared" si="1"/>
        <v>2</v>
      </c>
      <c r="H10" s="298">
        <f t="shared" si="2"/>
        <v>22.3</v>
      </c>
      <c r="I10" s="218">
        <f t="shared" si="3"/>
        <v>6</v>
      </c>
      <c r="J10" s="186"/>
      <c r="K10" s="61">
        <v>3</v>
      </c>
      <c r="L10" s="60">
        <f>LARGE(H7:H10,K10)</f>
        <v>22.3</v>
      </c>
      <c r="M10" s="60">
        <f>SUM(L8:L10)</f>
        <v>68</v>
      </c>
      <c r="N10" s="182">
        <f>RANK(M10,M$7:M$26)</f>
        <v>1</v>
      </c>
    </row>
    <row r="11" spans="1:14" s="4" customFormat="1" ht="33" customHeight="1">
      <c r="A11" s="325">
        <v>38</v>
      </c>
      <c r="B11" s="210" t="s">
        <v>59</v>
      </c>
      <c r="C11" s="211" t="s">
        <v>45</v>
      </c>
      <c r="D11" s="299">
        <v>10.3</v>
      </c>
      <c r="E11" s="218">
        <f t="shared" si="0"/>
        <v>13</v>
      </c>
      <c r="F11" s="299">
        <v>10.6</v>
      </c>
      <c r="G11" s="218">
        <f t="shared" si="1"/>
        <v>12</v>
      </c>
      <c r="H11" s="299">
        <f t="shared" si="2"/>
        <v>20.9</v>
      </c>
      <c r="I11" s="218">
        <f t="shared" si="3"/>
        <v>13</v>
      </c>
      <c r="J11" s="186"/>
      <c r="K11" s="61"/>
      <c r="L11" s="60"/>
      <c r="M11" s="60"/>
      <c r="N11" s="179"/>
    </row>
    <row r="12" spans="1:15" s="4" customFormat="1" ht="33" customHeight="1">
      <c r="A12" s="325">
        <v>40</v>
      </c>
      <c r="B12" s="210" t="s">
        <v>60</v>
      </c>
      <c r="C12" s="211" t="s">
        <v>45</v>
      </c>
      <c r="D12" s="299">
        <v>10.9</v>
      </c>
      <c r="E12" s="218">
        <f t="shared" si="0"/>
        <v>10</v>
      </c>
      <c r="F12" s="299">
        <v>10.8</v>
      </c>
      <c r="G12" s="218">
        <f t="shared" si="1"/>
        <v>10</v>
      </c>
      <c r="H12" s="299">
        <f t="shared" si="2"/>
        <v>21.700000000000003</v>
      </c>
      <c r="I12" s="218">
        <f t="shared" si="3"/>
        <v>12</v>
      </c>
      <c r="J12" s="212"/>
      <c r="K12" s="378" t="s">
        <v>55</v>
      </c>
      <c r="L12" s="378"/>
      <c r="M12" s="378"/>
      <c r="N12" s="183"/>
      <c r="O12" s="181"/>
    </row>
    <row r="13" spans="1:14" s="4" customFormat="1" ht="33" customHeight="1" thickBot="1">
      <c r="A13" s="325">
        <v>66</v>
      </c>
      <c r="B13" s="215" t="s">
        <v>61</v>
      </c>
      <c r="C13" s="216" t="s">
        <v>67</v>
      </c>
      <c r="D13" s="300">
        <v>11</v>
      </c>
      <c r="E13" s="218">
        <f t="shared" si="0"/>
        <v>8</v>
      </c>
      <c r="F13" s="300">
        <v>10.9</v>
      </c>
      <c r="G13" s="218">
        <f t="shared" si="1"/>
        <v>6</v>
      </c>
      <c r="H13" s="300">
        <f t="shared" si="2"/>
        <v>21.9</v>
      </c>
      <c r="I13" s="218">
        <f t="shared" si="3"/>
        <v>9</v>
      </c>
      <c r="J13" s="212"/>
      <c r="K13" s="61">
        <v>1</v>
      </c>
      <c r="L13" s="60">
        <f>LARGE(H11:H12,K13)</f>
        <v>21.700000000000003</v>
      </c>
      <c r="M13" s="60"/>
      <c r="N13" s="183"/>
    </row>
    <row r="14" spans="1:14" s="4" customFormat="1" ht="33" customHeight="1" thickBot="1">
      <c r="A14" s="325">
        <v>68</v>
      </c>
      <c r="B14" s="215" t="s">
        <v>62</v>
      </c>
      <c r="C14" s="216" t="s">
        <v>67</v>
      </c>
      <c r="D14" s="300">
        <v>11.8</v>
      </c>
      <c r="E14" s="218">
        <f t="shared" si="0"/>
        <v>2</v>
      </c>
      <c r="F14" s="300">
        <v>11.1</v>
      </c>
      <c r="G14" s="218">
        <f t="shared" si="1"/>
        <v>4</v>
      </c>
      <c r="H14" s="300">
        <f t="shared" si="2"/>
        <v>22.9</v>
      </c>
      <c r="I14" s="218">
        <f t="shared" si="3"/>
        <v>2</v>
      </c>
      <c r="J14" s="212"/>
      <c r="K14" s="61">
        <v>2</v>
      </c>
      <c r="L14" s="60">
        <f>LARGE(H11:H12,K14)</f>
        <v>20.9</v>
      </c>
      <c r="M14" s="60">
        <f>SUM(L13:L14)</f>
        <v>42.6</v>
      </c>
      <c r="N14" s="184">
        <f>RANK(M14,M$7:M$26)</f>
        <v>3</v>
      </c>
    </row>
    <row r="15" spans="1:12" s="4" customFormat="1" ht="33" customHeight="1">
      <c r="A15" s="325">
        <v>70</v>
      </c>
      <c r="B15" s="215" t="s">
        <v>63</v>
      </c>
      <c r="C15" s="216" t="s">
        <v>67</v>
      </c>
      <c r="D15" s="300">
        <v>12.1</v>
      </c>
      <c r="E15" s="218">
        <f t="shared" si="0"/>
        <v>1</v>
      </c>
      <c r="F15" s="300">
        <v>10.4</v>
      </c>
      <c r="G15" s="218">
        <f t="shared" si="1"/>
        <v>13</v>
      </c>
      <c r="H15" s="300">
        <f t="shared" si="2"/>
        <v>22.5</v>
      </c>
      <c r="I15" s="218">
        <f t="shared" si="3"/>
        <v>4</v>
      </c>
      <c r="J15" s="177"/>
      <c r="K15" s="61"/>
      <c r="L15" s="60"/>
    </row>
    <row r="16" spans="1:14" s="4" customFormat="1" ht="33" customHeight="1">
      <c r="A16" s="325">
        <v>72</v>
      </c>
      <c r="B16" s="215" t="s">
        <v>64</v>
      </c>
      <c r="C16" s="216" t="s">
        <v>67</v>
      </c>
      <c r="D16" s="300">
        <v>11.6</v>
      </c>
      <c r="E16" s="218">
        <f t="shared" si="0"/>
        <v>3</v>
      </c>
      <c r="F16" s="300">
        <v>10.7</v>
      </c>
      <c r="G16" s="218">
        <f t="shared" si="1"/>
        <v>11</v>
      </c>
      <c r="H16" s="300">
        <f t="shared" si="2"/>
        <v>22.299999999999997</v>
      </c>
      <c r="I16" s="218">
        <f t="shared" si="3"/>
        <v>8</v>
      </c>
      <c r="J16" s="177"/>
      <c r="K16" s="61"/>
      <c r="L16" s="60"/>
      <c r="M16" s="60"/>
      <c r="N16" s="187"/>
    </row>
    <row r="17" spans="1:15" s="4" customFormat="1" ht="33" customHeight="1">
      <c r="A17" s="326">
        <v>74</v>
      </c>
      <c r="B17" s="213" t="s">
        <v>65</v>
      </c>
      <c r="C17" s="214" t="s">
        <v>67</v>
      </c>
      <c r="D17" s="301">
        <v>11.5</v>
      </c>
      <c r="E17" s="218">
        <f t="shared" si="0"/>
        <v>4</v>
      </c>
      <c r="F17" s="301">
        <v>10.9</v>
      </c>
      <c r="G17" s="218">
        <f t="shared" si="1"/>
        <v>6</v>
      </c>
      <c r="H17" s="301">
        <f t="shared" si="2"/>
        <v>22.4</v>
      </c>
      <c r="I17" s="218">
        <f t="shared" si="3"/>
        <v>5</v>
      </c>
      <c r="J17" s="177"/>
      <c r="K17" s="157" t="s">
        <v>49</v>
      </c>
      <c r="L17" s="189"/>
      <c r="M17" s="189"/>
      <c r="N17" s="187"/>
      <c r="O17" s="181"/>
    </row>
    <row r="18" spans="1:15" s="4" customFormat="1" ht="33" customHeight="1">
      <c r="A18" s="326">
        <v>76</v>
      </c>
      <c r="B18" s="213" t="s">
        <v>66</v>
      </c>
      <c r="C18" s="214" t="s">
        <v>67</v>
      </c>
      <c r="D18" s="301">
        <v>10.9</v>
      </c>
      <c r="E18" s="218">
        <f t="shared" si="0"/>
        <v>10</v>
      </c>
      <c r="F18" s="301">
        <v>10.9</v>
      </c>
      <c r="G18" s="218">
        <f t="shared" si="1"/>
        <v>6</v>
      </c>
      <c r="H18" s="301">
        <f t="shared" si="2"/>
        <v>21.8</v>
      </c>
      <c r="I18" s="218">
        <f t="shared" si="3"/>
        <v>10</v>
      </c>
      <c r="J18" s="177"/>
      <c r="K18" s="61">
        <v>1</v>
      </c>
      <c r="L18" s="60">
        <f>LARGE(H13:H16,K18)</f>
        <v>22.9</v>
      </c>
      <c r="M18" s="60"/>
      <c r="N18" s="187"/>
      <c r="O18" s="181"/>
    </row>
    <row r="19" spans="1:14" s="4" customFormat="1" ht="33" customHeight="1" thickBot="1">
      <c r="A19" s="326">
        <v>42</v>
      </c>
      <c r="B19" s="219" t="s">
        <v>68</v>
      </c>
      <c r="C19" s="221" t="s">
        <v>83</v>
      </c>
      <c r="D19" s="306">
        <v>11.3</v>
      </c>
      <c r="E19" s="218">
        <f t="shared" si="0"/>
        <v>6</v>
      </c>
      <c r="F19" s="306">
        <v>11</v>
      </c>
      <c r="G19" s="218">
        <f t="shared" si="1"/>
        <v>5</v>
      </c>
      <c r="H19" s="306">
        <f t="shared" si="2"/>
        <v>22.3</v>
      </c>
      <c r="I19" s="218">
        <f t="shared" si="3"/>
        <v>6</v>
      </c>
      <c r="J19" s="217"/>
      <c r="K19" s="61">
        <v>2</v>
      </c>
      <c r="L19" s="60">
        <f>LARGE(H13:H16,K19)</f>
        <v>22.5</v>
      </c>
      <c r="M19" s="60"/>
      <c r="N19" s="191"/>
    </row>
    <row r="20" spans="1:14" s="4" customFormat="1" ht="33" customHeight="1" thickBot="1">
      <c r="A20" s="326"/>
      <c r="J20" s="217"/>
      <c r="K20" s="61">
        <v>3</v>
      </c>
      <c r="L20" s="60">
        <f>LARGE(H13:H16,K20)</f>
        <v>22.299999999999997</v>
      </c>
      <c r="M20" s="60">
        <f>SUM(L18:L20)</f>
        <v>67.69999999999999</v>
      </c>
      <c r="N20" s="304">
        <f>RANK(M20,M$7:M$26)</f>
        <v>2</v>
      </c>
    </row>
    <row r="21" spans="1:15" ht="33" customHeight="1">
      <c r="A21" s="21"/>
      <c r="B21" s="135"/>
      <c r="C21" s="136"/>
      <c r="D21" s="137"/>
      <c r="E21" s="138"/>
      <c r="F21" s="137"/>
      <c r="G21" s="138"/>
      <c r="H21" s="137"/>
      <c r="I21" s="138"/>
      <c r="J21" s="134"/>
      <c r="K21" s="68"/>
      <c r="L21" s="67"/>
      <c r="M21" s="67"/>
      <c r="N21" s="302"/>
      <c r="O21" s="303"/>
    </row>
    <row r="22" spans="1:15" ht="33" customHeight="1">
      <c r="A22" s="58"/>
      <c r="C22" s="62"/>
      <c r="D22" s="67"/>
      <c r="E22" s="68"/>
      <c r="F22" s="67"/>
      <c r="G22" s="68"/>
      <c r="H22" s="67"/>
      <c r="I22" s="68"/>
      <c r="J22" s="58"/>
      <c r="N22" s="58"/>
      <c r="O22" s="18"/>
    </row>
    <row r="23" spans="1:15" ht="24.75" customHeight="1">
      <c r="A23" s="21"/>
      <c r="B23" s="22"/>
      <c r="C23" s="23"/>
      <c r="D23" s="6"/>
      <c r="E23" s="9"/>
      <c r="F23" s="6"/>
      <c r="G23" s="9"/>
      <c r="H23" s="6"/>
      <c r="I23" s="9"/>
      <c r="J23" s="18"/>
      <c r="N23" s="18"/>
      <c r="O23" s="18"/>
    </row>
    <row r="24" spans="1:15" ht="24.75" customHeight="1">
      <c r="A24" s="21"/>
      <c r="C24" s="23"/>
      <c r="D24" s="6"/>
      <c r="E24" s="9"/>
      <c r="F24" s="6"/>
      <c r="G24" s="9"/>
      <c r="H24" s="6"/>
      <c r="I24" s="9"/>
      <c r="J24" s="18"/>
      <c r="N24" s="18"/>
      <c r="O24" s="18"/>
    </row>
    <row r="25" spans="1:15" ht="24.75" customHeight="1">
      <c r="A25" s="21"/>
      <c r="B25" s="22"/>
      <c r="C25" s="23"/>
      <c r="D25" s="6"/>
      <c r="E25" s="9"/>
      <c r="F25" s="6"/>
      <c r="G25" s="9"/>
      <c r="H25" s="6"/>
      <c r="I25" s="9"/>
      <c r="J25" s="18"/>
      <c r="K25" s="9"/>
      <c r="L25" s="6"/>
      <c r="M25" s="6"/>
      <c r="N25" s="18"/>
      <c r="O25" s="18"/>
    </row>
    <row r="26" spans="1:15" ht="24.75" customHeight="1">
      <c r="A26" s="21"/>
      <c r="B26" s="22"/>
      <c r="C26" s="23"/>
      <c r="D26" s="6"/>
      <c r="E26" s="9"/>
      <c r="F26" s="6"/>
      <c r="G26" s="9"/>
      <c r="H26" s="6"/>
      <c r="I26" s="9"/>
      <c r="J26" s="18"/>
      <c r="K26" s="9"/>
      <c r="L26" s="6"/>
      <c r="M26" s="6"/>
      <c r="N26" s="18"/>
      <c r="O26" s="18"/>
    </row>
    <row r="27" spans="1:15" ht="27" customHeight="1">
      <c r="A27" s="354"/>
      <c r="B27" s="354"/>
      <c r="C27" s="24"/>
      <c r="D27" s="18"/>
      <c r="E27" s="25"/>
      <c r="F27" s="6"/>
      <c r="G27" s="9"/>
      <c r="H27" s="6"/>
      <c r="I27" s="9"/>
      <c r="J27" s="18"/>
      <c r="K27" s="19"/>
      <c r="L27" s="18"/>
      <c r="M27" s="18"/>
      <c r="N27" s="18"/>
      <c r="O27" s="18"/>
    </row>
    <row r="28" spans="1:15" ht="24.75" customHeight="1">
      <c r="A28" s="21"/>
      <c r="B28" s="22"/>
      <c r="C28" s="23"/>
      <c r="D28" s="6"/>
      <c r="E28" s="9"/>
      <c r="F28" s="6"/>
      <c r="G28" s="9"/>
      <c r="H28" s="6"/>
      <c r="I28" s="9"/>
      <c r="J28" s="18"/>
      <c r="K28" s="9"/>
      <c r="L28" s="6"/>
      <c r="M28" s="6"/>
      <c r="N28" s="18"/>
      <c r="O28" s="18"/>
    </row>
    <row r="29" spans="1:15" ht="24.75" customHeight="1">
      <c r="A29" s="21"/>
      <c r="B29" s="22"/>
      <c r="C29" s="23"/>
      <c r="D29" s="6"/>
      <c r="E29" s="9"/>
      <c r="F29" s="6"/>
      <c r="G29" s="9"/>
      <c r="H29" s="6"/>
      <c r="I29" s="9"/>
      <c r="J29" s="18"/>
      <c r="K29" s="9"/>
      <c r="L29" s="6"/>
      <c r="M29" s="6"/>
      <c r="N29" s="18"/>
      <c r="O29" s="18"/>
    </row>
    <row r="30" spans="1:15" ht="24.75" customHeight="1">
      <c r="A30" s="21"/>
      <c r="B30" s="22"/>
      <c r="C30" s="23"/>
      <c r="D30" s="6"/>
      <c r="E30" s="9"/>
      <c r="F30" s="6"/>
      <c r="G30" s="9"/>
      <c r="H30" s="6"/>
      <c r="I30" s="9"/>
      <c r="J30" s="18"/>
      <c r="K30" s="9"/>
      <c r="L30" s="6"/>
      <c r="M30" s="6"/>
      <c r="N30" s="18"/>
      <c r="O30" s="18"/>
    </row>
    <row r="31" spans="1:15" ht="24.75" customHeight="1">
      <c r="A31" s="21"/>
      <c r="B31" s="22"/>
      <c r="C31" s="23"/>
      <c r="D31" s="6"/>
      <c r="E31" s="9"/>
      <c r="F31" s="6"/>
      <c r="G31" s="9"/>
      <c r="H31" s="6"/>
      <c r="I31" s="9"/>
      <c r="J31" s="18"/>
      <c r="K31" s="9"/>
      <c r="L31" s="6"/>
      <c r="M31" s="6"/>
      <c r="N31" s="18"/>
      <c r="O31" s="18"/>
    </row>
    <row r="32" spans="1:15" ht="24.75" customHeight="1">
      <c r="A32" s="21"/>
      <c r="B32" s="22"/>
      <c r="C32" s="23"/>
      <c r="D32" s="6"/>
      <c r="E32" s="9"/>
      <c r="F32" s="6"/>
      <c r="G32" s="9"/>
      <c r="H32" s="6"/>
      <c r="I32" s="9"/>
      <c r="J32" s="18"/>
      <c r="K32" s="9"/>
      <c r="L32" s="6"/>
      <c r="M32" s="6"/>
      <c r="N32" s="18"/>
      <c r="O32" s="18"/>
    </row>
    <row r="33" spans="1:15" ht="24.75" customHeight="1">
      <c r="A33" s="21"/>
      <c r="B33" s="22"/>
      <c r="C33" s="23"/>
      <c r="D33" s="6"/>
      <c r="E33" s="9"/>
      <c r="F33" s="6"/>
      <c r="G33" s="9"/>
      <c r="H33" s="6"/>
      <c r="I33" s="9"/>
      <c r="J33" s="18"/>
      <c r="K33" s="9"/>
      <c r="L33" s="6"/>
      <c r="M33" s="6"/>
      <c r="N33" s="18"/>
      <c r="O33" s="18"/>
    </row>
    <row r="34" spans="1:15" ht="24.75" customHeight="1">
      <c r="A34" s="21"/>
      <c r="B34" s="22"/>
      <c r="C34" s="23"/>
      <c r="D34" s="6"/>
      <c r="E34" s="9"/>
      <c r="F34" s="6"/>
      <c r="G34" s="9"/>
      <c r="H34" s="6"/>
      <c r="I34" s="9"/>
      <c r="J34" s="18"/>
      <c r="K34" s="9"/>
      <c r="L34" s="6"/>
      <c r="M34" s="6"/>
      <c r="N34" s="18"/>
      <c r="O34" s="18"/>
    </row>
    <row r="35" spans="1:15" ht="24.75" customHeight="1">
      <c r="A35" s="21"/>
      <c r="B35" s="22"/>
      <c r="C35" s="23"/>
      <c r="D35" s="6"/>
      <c r="E35" s="9"/>
      <c r="F35" s="6"/>
      <c r="G35" s="9"/>
      <c r="H35" s="6"/>
      <c r="I35" s="9"/>
      <c r="J35" s="18"/>
      <c r="K35" s="9"/>
      <c r="L35" s="6"/>
      <c r="M35" s="6"/>
      <c r="N35" s="18"/>
      <c r="O35" s="18"/>
    </row>
    <row r="36" spans="1:15" ht="24.75" customHeight="1">
      <c r="A36" s="21"/>
      <c r="B36" s="22"/>
      <c r="C36" s="23"/>
      <c r="D36" s="6"/>
      <c r="E36" s="9"/>
      <c r="F36" s="6"/>
      <c r="G36" s="9"/>
      <c r="H36" s="6"/>
      <c r="I36" s="9"/>
      <c r="J36" s="18"/>
      <c r="K36" s="9"/>
      <c r="L36" s="6"/>
      <c r="M36" s="6"/>
      <c r="N36" s="18"/>
      <c r="O36" s="18"/>
    </row>
    <row r="37" spans="1:15" ht="24.75" customHeight="1">
      <c r="A37" s="21"/>
      <c r="B37" s="22"/>
      <c r="C37" s="23"/>
      <c r="D37" s="6"/>
      <c r="E37" s="9"/>
      <c r="F37" s="6"/>
      <c r="G37" s="9"/>
      <c r="H37" s="6"/>
      <c r="I37" s="9"/>
      <c r="J37" s="18"/>
      <c r="K37" s="9"/>
      <c r="L37" s="6"/>
      <c r="M37" s="6"/>
      <c r="N37" s="18"/>
      <c r="O37" s="18"/>
    </row>
    <row r="38" spans="1:15" ht="24.75" customHeight="1">
      <c r="A38" s="21"/>
      <c r="B38" s="22"/>
      <c r="C38" s="23"/>
      <c r="D38" s="6"/>
      <c r="E38" s="9"/>
      <c r="F38" s="6"/>
      <c r="G38" s="9"/>
      <c r="H38" s="6"/>
      <c r="I38" s="9"/>
      <c r="J38" s="18"/>
      <c r="K38" s="9"/>
      <c r="L38" s="6"/>
      <c r="M38" s="6"/>
      <c r="N38" s="18"/>
      <c r="O38" s="18"/>
    </row>
    <row r="39" spans="1:15" ht="24.75" customHeight="1">
      <c r="A39" s="21"/>
      <c r="B39" s="22"/>
      <c r="C39" s="23"/>
      <c r="D39" s="6"/>
      <c r="E39" s="9"/>
      <c r="F39" s="6"/>
      <c r="G39" s="9"/>
      <c r="H39" s="6"/>
      <c r="I39" s="9"/>
      <c r="J39" s="18"/>
      <c r="K39" s="9"/>
      <c r="L39" s="6"/>
      <c r="M39" s="6"/>
      <c r="N39" s="18"/>
      <c r="O39" s="18"/>
    </row>
    <row r="40" spans="1:15" ht="24.75" customHeight="1">
      <c r="A40" s="21"/>
      <c r="B40" s="22"/>
      <c r="C40" s="23"/>
      <c r="D40" s="6"/>
      <c r="E40" s="9"/>
      <c r="F40" s="6"/>
      <c r="G40" s="9"/>
      <c r="H40" s="6"/>
      <c r="I40" s="9"/>
      <c r="J40" s="18"/>
      <c r="K40" s="9"/>
      <c r="L40" s="6"/>
      <c r="M40" s="6"/>
      <c r="N40" s="18"/>
      <c r="O40" s="18"/>
    </row>
    <row r="41" spans="1:15" ht="24.75" customHeight="1">
      <c r="A41" s="21"/>
      <c r="B41" s="22"/>
      <c r="C41" s="23"/>
      <c r="D41" s="6"/>
      <c r="E41" s="9"/>
      <c r="F41" s="6"/>
      <c r="G41" s="9"/>
      <c r="H41" s="6"/>
      <c r="I41" s="9"/>
      <c r="J41" s="18"/>
      <c r="K41" s="9"/>
      <c r="L41" s="6"/>
      <c r="M41" s="6"/>
      <c r="N41" s="18"/>
      <c r="O41" s="18"/>
    </row>
    <row r="42" spans="1:15" ht="24.75" customHeight="1">
      <c r="A42" s="21"/>
      <c r="B42" s="22"/>
      <c r="C42" s="23"/>
      <c r="D42" s="6"/>
      <c r="E42" s="9"/>
      <c r="F42" s="6"/>
      <c r="G42" s="9"/>
      <c r="H42" s="6"/>
      <c r="I42" s="9"/>
      <c r="J42" s="18"/>
      <c r="K42" s="9"/>
      <c r="L42" s="6"/>
      <c r="M42" s="6"/>
      <c r="N42" s="18"/>
      <c r="O42" s="18"/>
    </row>
    <row r="43" ht="15">
      <c r="D43" s="6"/>
    </row>
    <row r="44" ht="15">
      <c r="D44" s="6"/>
    </row>
  </sheetData>
  <sheetProtection/>
  <mergeCells count="8">
    <mergeCell ref="A27:B27"/>
    <mergeCell ref="A1:N1"/>
    <mergeCell ref="A2:N2"/>
    <mergeCell ref="A4:N4"/>
    <mergeCell ref="K6:M6"/>
    <mergeCell ref="A6:B6"/>
    <mergeCell ref="K7:M7"/>
    <mergeCell ref="K12:M12"/>
  </mergeCells>
  <conditionalFormatting sqref="N16:N21 N7:N14">
    <cfRule type="containsText" priority="406" dxfId="23" operator="containsText" stopIfTrue="1" text="6">
      <formula>NOT(ISERROR(SEARCH("6",N7)))</formula>
    </cfRule>
    <cfRule type="containsText" priority="407" dxfId="24" operator="containsText" stopIfTrue="1" text="5">
      <formula>NOT(ISERROR(SEARCH("5",N7)))</formula>
    </cfRule>
    <cfRule type="containsText" priority="408" dxfId="25" operator="containsText" stopIfTrue="1" text="4">
      <formula>NOT(ISERROR(SEARCH("4",N7)))</formula>
    </cfRule>
    <cfRule type="containsText" priority="409" dxfId="6" operator="containsText" stopIfTrue="1" text="3">
      <formula>NOT(ISERROR(SEARCH("3",N7)))</formula>
    </cfRule>
    <cfRule type="containsText" priority="410" dxfId="1" operator="containsText" stopIfTrue="1" text="2">
      <formula>NOT(ISERROR(SEARCH("2",N7)))</formula>
    </cfRule>
    <cfRule type="containsText" priority="411" dxfId="0" operator="containsText" stopIfTrue="1" text="1">
      <formula>NOT(ISERROR(SEARCH("1",N7)))</formula>
    </cfRule>
    <cfRule type="expression" priority="412" dxfId="0" stopIfTrue="1">
      <formula>RANK(M7,M$7:M$20)=1</formula>
    </cfRule>
    <cfRule type="expression" priority="413" dxfId="1" stopIfTrue="1">
      <formula>RANK(M7,M$7:M$20)=2</formula>
    </cfRule>
    <cfRule type="expression" priority="414" dxfId="6" stopIfTrue="1">
      <formula>RANK(M7,M$7:M$20)=3</formula>
    </cfRule>
    <cfRule type="expression" priority="415" dxfId="25" stopIfTrue="1">
      <formula>RANK(M7,M$7:M$20)=4</formula>
    </cfRule>
    <cfRule type="expression" priority="416" dxfId="24" stopIfTrue="1">
      <formula>RANK(M7,M$7:M$20)=5</formula>
    </cfRule>
    <cfRule type="expression" priority="417" dxfId="23" stopIfTrue="1">
      <formula>RANK(M7,M$7:M$20)=6</formula>
    </cfRule>
  </conditionalFormatting>
  <conditionalFormatting sqref="E7:E19 G7:G19 I7:I19">
    <cfRule type="expression" priority="442" dxfId="0" stopIfTrue="1">
      <formula>RANK(D7,D$7:D$20)=1</formula>
    </cfRule>
    <cfRule type="expression" priority="443" dxfId="1" stopIfTrue="1">
      <formula>RANK(D7,D$7:D$20)=2</formula>
    </cfRule>
    <cfRule type="expression" priority="444" dxfId="6" stopIfTrue="1">
      <formula>RANK(D7,D$7:D$20)=3</formula>
    </cfRule>
    <cfRule type="expression" priority="445" dxfId="25" stopIfTrue="1">
      <formula>RANK(D7,D$7:D$20)=4</formula>
    </cfRule>
    <cfRule type="expression" priority="446" dxfId="24" stopIfTrue="1">
      <formula>RANK(D7,D$7:D$20)=5</formula>
    </cfRule>
    <cfRule type="expression" priority="447" dxfId="23" stopIfTrue="1">
      <formula>RANK(D7,D$7:D$20)=6</formula>
    </cfRule>
  </conditionalFormatting>
  <printOptions horizontalCentered="1"/>
  <pageMargins left="0.11811023622047245" right="0.11811023622047245" top="0.31496062992125984" bottom="0.07874015748031496" header="0.31496062992125984" footer="0.31496062992125984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8">
      <selection activeCell="R12" sqref="R12"/>
    </sheetView>
  </sheetViews>
  <sheetFormatPr defaultColWidth="8.8515625" defaultRowHeight="15"/>
  <cols>
    <col min="1" max="1" width="5.140625" style="95" customWidth="1"/>
    <col min="2" max="2" width="21.140625" style="0" customWidth="1"/>
    <col min="3" max="3" width="17.00390625" style="1" bestFit="1" customWidth="1"/>
    <col min="4" max="4" width="9.28125" style="0" customWidth="1"/>
    <col min="5" max="5" width="4.7109375" style="7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2.28125" style="0" customWidth="1"/>
    <col min="11" max="12" width="4.7109375" style="0" customWidth="1"/>
  </cols>
  <sheetData>
    <row r="1" spans="1:12" ht="18.75">
      <c r="A1" s="364" t="str">
        <f>'U8 Inter'!A1:N1</f>
        <v>General Gymnastics - Floor and Vault Competition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73"/>
    </row>
    <row r="2" spans="1:12" ht="18.75">
      <c r="A2" s="366" t="s">
        <v>12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74"/>
    </row>
    <row r="3" spans="1:12" ht="9.75" customHeight="1">
      <c r="A3" s="43">
        <v>20</v>
      </c>
      <c r="B3" s="43"/>
      <c r="C3" s="43"/>
      <c r="D3" s="43"/>
      <c r="E3" s="45"/>
      <c r="F3" s="43"/>
      <c r="G3" s="43"/>
      <c r="H3" s="43"/>
      <c r="I3" s="43"/>
      <c r="J3" s="43"/>
      <c r="K3" s="43"/>
      <c r="L3" s="43"/>
    </row>
    <row r="4" spans="1:12" ht="18.75">
      <c r="A4" s="368" t="str">
        <f>'U8 Inter'!A4:N4</f>
        <v>York City - Sunday 29th October 2023</v>
      </c>
      <c r="B4" s="368"/>
      <c r="C4" s="368"/>
      <c r="D4" s="368"/>
      <c r="E4" s="368"/>
      <c r="F4" s="368"/>
      <c r="G4" s="368"/>
      <c r="H4" s="368"/>
      <c r="I4" s="373"/>
      <c r="J4" s="373"/>
      <c r="K4" s="373"/>
      <c r="L4" s="373"/>
    </row>
    <row r="5" spans="1:15" ht="19.5" customHeight="1">
      <c r="A5" s="117" t="s">
        <v>41</v>
      </c>
      <c r="B5" s="41"/>
      <c r="C5" s="41"/>
      <c r="D5" s="380"/>
      <c r="E5" s="381"/>
      <c r="F5" s="381"/>
      <c r="G5" s="381"/>
      <c r="H5" s="381"/>
      <c r="I5" s="381"/>
      <c r="J5" s="127"/>
      <c r="K5" s="279"/>
      <c r="L5" s="372" t="s">
        <v>5</v>
      </c>
      <c r="M5" s="372"/>
      <c r="N5" s="372"/>
      <c r="O5" s="58"/>
    </row>
    <row r="6" spans="1:19" ht="36" customHeight="1">
      <c r="A6" s="43"/>
      <c r="B6" s="79" t="s">
        <v>35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128"/>
      <c r="K6" s="280"/>
      <c r="L6" s="377" t="s">
        <v>18</v>
      </c>
      <c r="M6" s="377"/>
      <c r="N6" s="377"/>
      <c r="O6" s="59" t="s">
        <v>3</v>
      </c>
      <c r="P6" s="357"/>
      <c r="Q6" s="357"/>
      <c r="R6" s="357"/>
      <c r="S6" s="357"/>
    </row>
    <row r="7" spans="1:15" s="4" customFormat="1" ht="33" customHeight="1">
      <c r="A7" s="325">
        <v>49</v>
      </c>
      <c r="B7" s="153" t="s">
        <v>37</v>
      </c>
      <c r="C7" s="165" t="s">
        <v>70</v>
      </c>
      <c r="D7" s="190">
        <v>11.35</v>
      </c>
      <c r="E7" s="230">
        <f aca="true" t="shared" si="0" ref="E7:E23">RANK(D7,D$7:D$39)</f>
        <v>7</v>
      </c>
      <c r="F7" s="185">
        <v>12.5</v>
      </c>
      <c r="G7" s="230">
        <f aca="true" t="shared" si="1" ref="G7:G23">RANK(F7,F$7:F$39)</f>
        <v>9</v>
      </c>
      <c r="H7" s="185">
        <f>D7+F7</f>
        <v>23.85</v>
      </c>
      <c r="I7" s="230">
        <f aca="true" t="shared" si="2" ref="I7:I23">RANK(H7,H$7:H$39)</f>
        <v>8</v>
      </c>
      <c r="J7" s="193"/>
      <c r="K7" s="281"/>
      <c r="L7" s="61">
        <v>1</v>
      </c>
      <c r="M7" s="60">
        <f>LARGE(H$7:H$10,L7)</f>
        <v>23.85</v>
      </c>
      <c r="N7" s="60"/>
      <c r="O7" s="61"/>
    </row>
    <row r="8" spans="1:15" s="4" customFormat="1" ht="33" customHeight="1">
      <c r="A8" s="325">
        <v>51</v>
      </c>
      <c r="B8" s="153" t="s">
        <v>69</v>
      </c>
      <c r="C8" s="165" t="s">
        <v>70</v>
      </c>
      <c r="D8" s="190">
        <v>10</v>
      </c>
      <c r="E8" s="230">
        <f t="shared" si="0"/>
        <v>17</v>
      </c>
      <c r="F8" s="185">
        <v>11.1</v>
      </c>
      <c r="G8" s="230">
        <f t="shared" si="1"/>
        <v>18</v>
      </c>
      <c r="H8" s="185">
        <f>D8+F8</f>
        <v>21.1</v>
      </c>
      <c r="I8" s="230">
        <f t="shared" si="2"/>
        <v>17</v>
      </c>
      <c r="J8" s="193"/>
      <c r="K8" s="281"/>
      <c r="L8" s="61">
        <v>2</v>
      </c>
      <c r="M8" s="60">
        <f>LARGE(H$7:H$10,L8)</f>
        <v>23.25</v>
      </c>
      <c r="N8" s="60"/>
      <c r="O8" s="61"/>
    </row>
    <row r="9" spans="1:15" s="4" customFormat="1" ht="33" customHeight="1">
      <c r="A9" s="325">
        <v>53</v>
      </c>
      <c r="B9" s="153" t="s">
        <v>38</v>
      </c>
      <c r="C9" s="165" t="s">
        <v>70</v>
      </c>
      <c r="D9" s="190">
        <v>10.75</v>
      </c>
      <c r="E9" s="230">
        <f t="shared" si="0"/>
        <v>11</v>
      </c>
      <c r="F9" s="185">
        <v>12.5</v>
      </c>
      <c r="G9" s="230">
        <f t="shared" si="1"/>
        <v>9</v>
      </c>
      <c r="H9" s="185">
        <f>D9+F9</f>
        <v>23.25</v>
      </c>
      <c r="I9" s="230">
        <f t="shared" si="2"/>
        <v>11</v>
      </c>
      <c r="J9" s="193"/>
      <c r="K9" s="281"/>
      <c r="L9" s="61">
        <v>3</v>
      </c>
      <c r="M9" s="60">
        <f>LARGE(H$7:H$10,L9)</f>
        <v>22.45</v>
      </c>
      <c r="N9" s="60">
        <f>SUM(M7:M9)</f>
        <v>69.55</v>
      </c>
      <c r="O9" s="407">
        <f>RANK(N9,N$7:N$26)</f>
        <v>4</v>
      </c>
    </row>
    <row r="10" spans="1:11" s="4" customFormat="1" ht="28.5" customHeight="1">
      <c r="A10" s="325">
        <v>55</v>
      </c>
      <c r="B10" s="153" t="s">
        <v>28</v>
      </c>
      <c r="C10" s="165" t="s">
        <v>70</v>
      </c>
      <c r="D10" s="190">
        <v>10.25</v>
      </c>
      <c r="E10" s="230">
        <f t="shared" si="0"/>
        <v>14</v>
      </c>
      <c r="F10" s="185">
        <v>12.2</v>
      </c>
      <c r="G10" s="230">
        <f t="shared" si="1"/>
        <v>12</v>
      </c>
      <c r="H10" s="185">
        <f>D10+F10</f>
        <v>22.45</v>
      </c>
      <c r="I10" s="230">
        <f t="shared" si="2"/>
        <v>14</v>
      </c>
      <c r="J10" s="194"/>
      <c r="K10" s="282"/>
    </row>
    <row r="11" spans="1:15" s="4" customFormat="1" ht="28.5" customHeight="1">
      <c r="A11" s="325">
        <v>57</v>
      </c>
      <c r="B11" s="220" t="s">
        <v>72</v>
      </c>
      <c r="C11" s="220" t="s">
        <v>76</v>
      </c>
      <c r="D11" s="315">
        <v>11.05</v>
      </c>
      <c r="E11" s="230">
        <f t="shared" si="0"/>
        <v>10</v>
      </c>
      <c r="F11" s="314">
        <v>12.9</v>
      </c>
      <c r="G11" s="230">
        <f t="shared" si="1"/>
        <v>4</v>
      </c>
      <c r="H11" s="314">
        <f aca="true" t="shared" si="3" ref="H11:H16">D11+F11</f>
        <v>23.950000000000003</v>
      </c>
      <c r="I11" s="231">
        <f t="shared" si="2"/>
        <v>7</v>
      </c>
      <c r="J11" s="194"/>
      <c r="K11" s="282"/>
      <c r="L11" s="379" t="s">
        <v>76</v>
      </c>
      <c r="M11" s="379"/>
      <c r="N11" s="379"/>
      <c r="O11" s="59" t="s">
        <v>3</v>
      </c>
    </row>
    <row r="12" spans="1:15" s="4" customFormat="1" ht="24" customHeight="1">
      <c r="A12" s="325">
        <v>59</v>
      </c>
      <c r="B12" s="220" t="s">
        <v>73</v>
      </c>
      <c r="C12" s="220" t="s">
        <v>76</v>
      </c>
      <c r="D12" s="315">
        <v>11.3</v>
      </c>
      <c r="E12" s="230">
        <f t="shared" si="0"/>
        <v>8</v>
      </c>
      <c r="F12" s="314">
        <v>12.7</v>
      </c>
      <c r="G12" s="230">
        <f t="shared" si="1"/>
        <v>6</v>
      </c>
      <c r="H12" s="314">
        <f t="shared" si="3"/>
        <v>24</v>
      </c>
      <c r="I12" s="231">
        <f t="shared" si="2"/>
        <v>6</v>
      </c>
      <c r="J12" s="194"/>
      <c r="K12" s="282"/>
      <c r="L12" s="61">
        <v>1</v>
      </c>
      <c r="M12" s="60">
        <f>LARGE(H$11:H$14,L12)</f>
        <v>25</v>
      </c>
      <c r="N12" s="60"/>
      <c r="O12" s="61"/>
    </row>
    <row r="13" spans="1:15" s="4" customFormat="1" ht="27.75" customHeight="1">
      <c r="A13" s="325">
        <v>61</v>
      </c>
      <c r="B13" s="220" t="s">
        <v>74</v>
      </c>
      <c r="C13" s="220" t="s">
        <v>76</v>
      </c>
      <c r="D13" s="315">
        <v>10.2</v>
      </c>
      <c r="E13" s="230">
        <f t="shared" si="0"/>
        <v>16</v>
      </c>
      <c r="F13" s="314">
        <v>13.2</v>
      </c>
      <c r="G13" s="230">
        <f t="shared" si="1"/>
        <v>1</v>
      </c>
      <c r="H13" s="314">
        <f t="shared" si="3"/>
        <v>23.4</v>
      </c>
      <c r="I13" s="231">
        <f t="shared" si="2"/>
        <v>10</v>
      </c>
      <c r="J13" s="194"/>
      <c r="K13" s="282"/>
      <c r="L13" s="61">
        <v>2</v>
      </c>
      <c r="M13" s="60">
        <f>LARGE(H$11:H$14,L13)</f>
        <v>24</v>
      </c>
      <c r="N13" s="60"/>
      <c r="O13" s="61"/>
    </row>
    <row r="14" spans="1:15" s="4" customFormat="1" ht="24.75" customHeight="1">
      <c r="A14" s="327">
        <v>63</v>
      </c>
      <c r="B14" s="220" t="s">
        <v>75</v>
      </c>
      <c r="C14" s="220" t="s">
        <v>76</v>
      </c>
      <c r="D14" s="315">
        <v>11.8</v>
      </c>
      <c r="E14" s="230">
        <f t="shared" si="0"/>
        <v>2</v>
      </c>
      <c r="F14" s="314">
        <v>13.2</v>
      </c>
      <c r="G14" s="230">
        <f t="shared" si="1"/>
        <v>1</v>
      </c>
      <c r="H14" s="314">
        <f t="shared" si="3"/>
        <v>25</v>
      </c>
      <c r="I14" s="231">
        <f t="shared" si="2"/>
        <v>1</v>
      </c>
      <c r="J14" s="195"/>
      <c r="K14" s="282"/>
      <c r="L14" s="61">
        <v>3</v>
      </c>
      <c r="M14" s="60">
        <f>LARGE(H$11:H$14,L14)</f>
        <v>23.950000000000003</v>
      </c>
      <c r="N14" s="60">
        <f>SUM(M12:M14)</f>
        <v>72.95</v>
      </c>
      <c r="O14" s="405">
        <f>RANK(N14,N$7:N$27)</f>
        <v>2</v>
      </c>
    </row>
    <row r="15" spans="1:15" s="4" customFormat="1" ht="24" customHeight="1">
      <c r="A15" s="327">
        <v>67</v>
      </c>
      <c r="B15" s="215" t="s">
        <v>77</v>
      </c>
      <c r="C15" s="216" t="s">
        <v>49</v>
      </c>
      <c r="D15" s="180">
        <v>11.5</v>
      </c>
      <c r="E15" s="230">
        <f t="shared" si="0"/>
        <v>6</v>
      </c>
      <c r="F15" s="176">
        <v>12.9</v>
      </c>
      <c r="G15" s="230">
        <f t="shared" si="1"/>
        <v>4</v>
      </c>
      <c r="H15" s="176">
        <f t="shared" si="3"/>
        <v>24.4</v>
      </c>
      <c r="I15" s="231">
        <f t="shared" si="2"/>
        <v>4</v>
      </c>
      <c r="J15" s="195"/>
      <c r="K15" s="283"/>
      <c r="L15" s="61"/>
      <c r="M15" s="60"/>
      <c r="N15" s="60"/>
      <c r="O15" s="61"/>
    </row>
    <row r="16" spans="1:15" s="4" customFormat="1" ht="24.75" customHeight="1">
      <c r="A16" s="327">
        <v>69</v>
      </c>
      <c r="B16" s="215" t="s">
        <v>78</v>
      </c>
      <c r="C16" s="216" t="s">
        <v>49</v>
      </c>
      <c r="D16" s="180">
        <v>12</v>
      </c>
      <c r="E16" s="230">
        <f t="shared" si="0"/>
        <v>1</v>
      </c>
      <c r="F16" s="176">
        <v>12.4</v>
      </c>
      <c r="G16" s="230">
        <f t="shared" si="1"/>
        <v>11</v>
      </c>
      <c r="H16" s="176">
        <f t="shared" si="3"/>
        <v>24.4</v>
      </c>
      <c r="I16" s="231">
        <f t="shared" si="2"/>
        <v>4</v>
      </c>
      <c r="J16" s="195"/>
      <c r="K16" s="283"/>
      <c r="L16" s="157" t="s">
        <v>49</v>
      </c>
      <c r="M16" s="188"/>
      <c r="N16" s="188"/>
      <c r="O16" s="59" t="s">
        <v>3</v>
      </c>
    </row>
    <row r="17" spans="1:15" s="4" customFormat="1" ht="24.75" customHeight="1">
      <c r="A17" s="327">
        <v>71</v>
      </c>
      <c r="B17" s="215" t="s">
        <v>79</v>
      </c>
      <c r="C17" s="216" t="s">
        <v>49</v>
      </c>
      <c r="D17" s="180">
        <v>11.25</v>
      </c>
      <c r="E17" s="230">
        <f t="shared" si="0"/>
        <v>9</v>
      </c>
      <c r="F17" s="176">
        <v>12.6</v>
      </c>
      <c r="G17" s="230">
        <f t="shared" si="1"/>
        <v>8</v>
      </c>
      <c r="H17" s="176">
        <f aca="true" t="shared" si="4" ref="H17:H26">D17+F17</f>
        <v>23.85</v>
      </c>
      <c r="I17" s="231">
        <f t="shared" si="2"/>
        <v>8</v>
      </c>
      <c r="J17" s="197"/>
      <c r="K17" s="283"/>
      <c r="L17" s="61">
        <v>1</v>
      </c>
      <c r="M17" s="60">
        <f>LARGE(H$15:H$18,L17)</f>
        <v>24.45</v>
      </c>
      <c r="N17" s="60"/>
      <c r="O17" s="61"/>
    </row>
    <row r="18" spans="1:15" s="4" customFormat="1" ht="24.75" customHeight="1">
      <c r="A18" s="327">
        <v>73</v>
      </c>
      <c r="B18" s="215" t="s">
        <v>84</v>
      </c>
      <c r="C18" s="216" t="s">
        <v>49</v>
      </c>
      <c r="D18" s="351">
        <v>11.75</v>
      </c>
      <c r="E18" s="230">
        <f t="shared" si="0"/>
        <v>3</v>
      </c>
      <c r="F18" s="349">
        <v>12.7</v>
      </c>
      <c r="G18" s="230">
        <f t="shared" si="1"/>
        <v>6</v>
      </c>
      <c r="H18" s="349">
        <f t="shared" si="4"/>
        <v>24.45</v>
      </c>
      <c r="I18" s="231">
        <f t="shared" si="2"/>
        <v>3</v>
      </c>
      <c r="J18" s="222"/>
      <c r="K18" s="283"/>
      <c r="L18" s="61">
        <v>2</v>
      </c>
      <c r="M18" s="60">
        <f>LARGE(H$15:H$18,L18)</f>
        <v>24.4</v>
      </c>
      <c r="N18" s="60"/>
      <c r="O18" s="61"/>
    </row>
    <row r="19" spans="1:15" s="4" customFormat="1" ht="24.75" customHeight="1">
      <c r="A19" s="327">
        <v>39</v>
      </c>
      <c r="B19" s="219" t="s">
        <v>80</v>
      </c>
      <c r="C19" s="221" t="s">
        <v>83</v>
      </c>
      <c r="D19" s="352">
        <v>11.65</v>
      </c>
      <c r="E19" s="230">
        <f t="shared" si="0"/>
        <v>5</v>
      </c>
      <c r="F19" s="350">
        <v>11.6</v>
      </c>
      <c r="G19" s="230">
        <f t="shared" si="1"/>
        <v>15</v>
      </c>
      <c r="H19" s="350">
        <f t="shared" si="4"/>
        <v>23.25</v>
      </c>
      <c r="I19" s="231">
        <f t="shared" si="2"/>
        <v>11</v>
      </c>
      <c r="J19" s="222"/>
      <c r="K19" s="283"/>
      <c r="L19" s="61">
        <v>3</v>
      </c>
      <c r="M19" s="60">
        <f>LARGE(H$15:H$18,L19)</f>
        <v>24.4</v>
      </c>
      <c r="N19" s="60">
        <f>SUM(M17:M19)</f>
        <v>73.25</v>
      </c>
      <c r="O19" s="142">
        <f>RANK(N19,N$7:N$27)</f>
        <v>1</v>
      </c>
    </row>
    <row r="20" spans="1:11" s="4" customFormat="1" ht="27.75" customHeight="1">
      <c r="A20" s="327">
        <v>41</v>
      </c>
      <c r="B20" s="219" t="s">
        <v>81</v>
      </c>
      <c r="C20" s="221" t="s">
        <v>83</v>
      </c>
      <c r="D20" s="352">
        <v>11.7</v>
      </c>
      <c r="E20" s="230">
        <f t="shared" si="0"/>
        <v>4</v>
      </c>
      <c r="F20" s="350">
        <v>13.1</v>
      </c>
      <c r="G20" s="230">
        <f t="shared" si="1"/>
        <v>3</v>
      </c>
      <c r="H20" s="350">
        <f t="shared" si="4"/>
        <v>24.799999999999997</v>
      </c>
      <c r="I20" s="231">
        <f t="shared" si="2"/>
        <v>2</v>
      </c>
      <c r="J20" s="222"/>
      <c r="K20" s="283"/>
    </row>
    <row r="21" spans="1:15" s="4" customFormat="1" ht="25.5" customHeight="1">
      <c r="A21" s="327">
        <v>43</v>
      </c>
      <c r="B21" s="219" t="s">
        <v>82</v>
      </c>
      <c r="C21" s="221" t="s">
        <v>83</v>
      </c>
      <c r="D21" s="352">
        <v>10.65</v>
      </c>
      <c r="E21" s="230">
        <f t="shared" si="0"/>
        <v>12</v>
      </c>
      <c r="F21" s="350">
        <v>12.1</v>
      </c>
      <c r="G21" s="230">
        <f t="shared" si="1"/>
        <v>13</v>
      </c>
      <c r="H21" s="350">
        <f t="shared" si="4"/>
        <v>22.75</v>
      </c>
      <c r="I21" s="231">
        <f t="shared" si="2"/>
        <v>13</v>
      </c>
      <c r="J21" s="222"/>
      <c r="K21" s="284"/>
      <c r="L21" s="198"/>
      <c r="M21" s="199"/>
      <c r="N21" s="199"/>
      <c r="O21" s="198"/>
    </row>
    <row r="22" spans="1:15" s="4" customFormat="1" ht="25.5" customHeight="1">
      <c r="A22" s="328">
        <v>75</v>
      </c>
      <c r="B22" s="263" t="s">
        <v>132</v>
      </c>
      <c r="C22" s="271" t="s">
        <v>137</v>
      </c>
      <c r="D22" s="288">
        <v>9.25</v>
      </c>
      <c r="E22" s="230">
        <f t="shared" si="0"/>
        <v>20</v>
      </c>
      <c r="F22" s="289">
        <v>11.8</v>
      </c>
      <c r="G22" s="230">
        <f t="shared" si="1"/>
        <v>14</v>
      </c>
      <c r="H22" s="289">
        <f t="shared" si="4"/>
        <v>21.05</v>
      </c>
      <c r="I22" s="230">
        <f t="shared" si="2"/>
        <v>18</v>
      </c>
      <c r="J22" s="222"/>
      <c r="K22" s="285"/>
      <c r="L22" s="223" t="s">
        <v>83</v>
      </c>
      <c r="M22" s="192"/>
      <c r="N22" s="192"/>
      <c r="O22" s="59" t="s">
        <v>3</v>
      </c>
    </row>
    <row r="23" spans="1:15" s="4" customFormat="1" ht="25.5" customHeight="1">
      <c r="A23" s="328">
        <v>77</v>
      </c>
      <c r="B23" s="263" t="s">
        <v>133</v>
      </c>
      <c r="C23" s="271" t="s">
        <v>137</v>
      </c>
      <c r="D23" s="288">
        <v>10.65</v>
      </c>
      <c r="E23" s="230">
        <f t="shared" si="0"/>
        <v>12</v>
      </c>
      <c r="F23" s="289">
        <v>11.3</v>
      </c>
      <c r="G23" s="230">
        <f t="shared" si="1"/>
        <v>16</v>
      </c>
      <c r="H23" s="289">
        <f t="shared" si="4"/>
        <v>21.950000000000003</v>
      </c>
      <c r="I23" s="231">
        <f t="shared" si="2"/>
        <v>15</v>
      </c>
      <c r="J23" s="222"/>
      <c r="K23" s="285"/>
      <c r="L23" s="61">
        <v>1</v>
      </c>
      <c r="M23" s="60">
        <f>LARGE(H$19:H$21,L23)</f>
        <v>24.799999999999997</v>
      </c>
      <c r="N23" s="60"/>
      <c r="O23" s="61"/>
    </row>
    <row r="24" spans="1:15" s="4" customFormat="1" ht="25.5" customHeight="1">
      <c r="A24" s="328">
        <v>79</v>
      </c>
      <c r="B24" s="263" t="s">
        <v>134</v>
      </c>
      <c r="C24" s="271" t="s">
        <v>137</v>
      </c>
      <c r="D24" s="288">
        <v>10.25</v>
      </c>
      <c r="E24" s="230">
        <f>RANK(D24,D$7:D$26)</f>
        <v>14</v>
      </c>
      <c r="F24" s="289">
        <v>11.2</v>
      </c>
      <c r="G24" s="230">
        <f>RANK(F24,F$7:F$26)</f>
        <v>17</v>
      </c>
      <c r="H24" s="289">
        <f t="shared" si="4"/>
        <v>21.45</v>
      </c>
      <c r="I24" s="231">
        <f>RANK(H24,H$7:H$26)</f>
        <v>16</v>
      </c>
      <c r="J24" s="222"/>
      <c r="K24" s="285"/>
      <c r="L24" s="61">
        <v>2</v>
      </c>
      <c r="M24" s="60">
        <f>LARGE(H$19:H$21,L24)</f>
        <v>23.25</v>
      </c>
      <c r="N24" s="60"/>
      <c r="O24" s="61"/>
    </row>
    <row r="25" spans="1:15" s="4" customFormat="1" ht="25.5" customHeight="1">
      <c r="A25" s="328">
        <v>81</v>
      </c>
      <c r="B25" s="263" t="s">
        <v>135</v>
      </c>
      <c r="C25" s="271" t="s">
        <v>137</v>
      </c>
      <c r="D25" s="288">
        <v>9.7</v>
      </c>
      <c r="E25" s="230">
        <f>RANK(D25,D$7:D$26)</f>
        <v>18</v>
      </c>
      <c r="F25" s="289">
        <v>11.1</v>
      </c>
      <c r="G25" s="230">
        <f>RANK(F25,F$7:F$26)</f>
        <v>18</v>
      </c>
      <c r="H25" s="289">
        <f t="shared" si="4"/>
        <v>20.799999999999997</v>
      </c>
      <c r="I25" s="231">
        <f>RANK(H25,H$7:H$26)</f>
        <v>19</v>
      </c>
      <c r="J25" s="222"/>
      <c r="K25" s="285"/>
      <c r="L25" s="61">
        <v>3</v>
      </c>
      <c r="M25" s="60">
        <f>LARGE(H$19:H$21,L25)</f>
        <v>22.75</v>
      </c>
      <c r="N25" s="60">
        <f>SUM(M23:M25)</f>
        <v>70.8</v>
      </c>
      <c r="O25" s="406">
        <f>RANK(N25,N$7:N$27)</f>
        <v>3</v>
      </c>
    </row>
    <row r="26" spans="1:15" s="4" customFormat="1" ht="25.5" customHeight="1">
      <c r="A26" s="328">
        <v>83</v>
      </c>
      <c r="B26" s="263" t="s">
        <v>136</v>
      </c>
      <c r="C26" s="271" t="s">
        <v>137</v>
      </c>
      <c r="D26" s="288">
        <v>9.55</v>
      </c>
      <c r="E26" s="230">
        <f>RANK(D26,D$7:D$26)</f>
        <v>19</v>
      </c>
      <c r="F26" s="289">
        <v>10.5</v>
      </c>
      <c r="G26" s="230">
        <f>RANK(F26,F$7:F$26)</f>
        <v>20</v>
      </c>
      <c r="H26" s="289">
        <f t="shared" si="4"/>
        <v>20.05</v>
      </c>
      <c r="I26" s="231">
        <f>RANK(H26,H$7:H$26)</f>
        <v>20</v>
      </c>
      <c r="J26" s="222"/>
      <c r="K26" s="285"/>
      <c r="L26" s="68"/>
      <c r="M26" s="67"/>
      <c r="N26" s="67"/>
      <c r="O26" s="68"/>
    </row>
    <row r="27" spans="11:15" s="4" customFormat="1" ht="25.5" customHeight="1">
      <c r="K27" s="285"/>
      <c r="L27" s="68"/>
      <c r="M27" s="67"/>
      <c r="N27" s="67"/>
      <c r="O27" s="68"/>
    </row>
    <row r="28" spans="1:11" ht="24.75" customHeight="1">
      <c r="A28" s="130"/>
      <c r="B28" s="131"/>
      <c r="C28" s="132"/>
      <c r="D28" s="133"/>
      <c r="E28" s="129"/>
      <c r="F28" s="133"/>
      <c r="G28" s="129"/>
      <c r="H28" s="133"/>
      <c r="I28" s="129"/>
      <c r="J28" s="129"/>
      <c r="K28" s="129"/>
    </row>
    <row r="29" ht="24.75" customHeight="1"/>
    <row r="30" spans="1:15" ht="24.75" customHeight="1">
      <c r="A30" s="111"/>
      <c r="B30" s="118"/>
      <c r="C30" s="119"/>
      <c r="D30" s="120"/>
      <c r="E30" s="121"/>
      <c r="F30" s="120"/>
      <c r="G30" s="121"/>
      <c r="H30" s="120"/>
      <c r="I30" s="121"/>
      <c r="J30" s="121"/>
      <c r="K30" s="121"/>
      <c r="L30" s="109"/>
      <c r="M30" s="110"/>
      <c r="N30" s="110"/>
      <c r="O30" s="109"/>
    </row>
    <row r="31" spans="1:15" ht="24.75" customHeight="1">
      <c r="A31" s="111"/>
      <c r="B31" s="286" t="s">
        <v>153</v>
      </c>
      <c r="C31" s="119"/>
      <c r="D31" s="120"/>
      <c r="E31" s="121"/>
      <c r="F31" s="120"/>
      <c r="G31" s="121"/>
      <c r="H31" s="120"/>
      <c r="I31" s="121"/>
      <c r="J31" s="121"/>
      <c r="K31" s="121"/>
      <c r="L31" s="109"/>
      <c r="M31" s="110"/>
      <c r="N31" s="110"/>
      <c r="O31" s="109"/>
    </row>
    <row r="32" spans="1:15" ht="24.75" customHeight="1">
      <c r="A32" s="111"/>
      <c r="B32" s="287" t="s">
        <v>154</v>
      </c>
      <c r="C32" s="124"/>
      <c r="D32" s="120"/>
      <c r="E32" s="121"/>
      <c r="F32" s="120"/>
      <c r="G32" s="121"/>
      <c r="H32" s="120"/>
      <c r="I32" s="121"/>
      <c r="J32" s="121"/>
      <c r="K32" s="121"/>
      <c r="L32" s="109"/>
      <c r="M32" s="110"/>
      <c r="N32" s="110"/>
      <c r="O32" s="109"/>
    </row>
    <row r="33" spans="1:15" ht="24.75" customHeight="1">
      <c r="A33" s="111"/>
      <c r="B33" s="116"/>
      <c r="C33" s="124"/>
      <c r="D33" s="120"/>
      <c r="E33" s="121"/>
      <c r="F33" s="120"/>
      <c r="G33" s="121"/>
      <c r="H33" s="120"/>
      <c r="I33" s="121"/>
      <c r="J33" s="121"/>
      <c r="K33" s="121"/>
      <c r="L33" s="109"/>
      <c r="M33" s="110"/>
      <c r="N33" s="110"/>
      <c r="O33" s="109"/>
    </row>
    <row r="34" spans="1:15" ht="24.75" customHeight="1">
      <c r="A34" s="111"/>
      <c r="B34" s="18"/>
      <c r="C34" s="125"/>
      <c r="D34" s="67"/>
      <c r="E34" s="68"/>
      <c r="F34" s="67"/>
      <c r="G34" s="68"/>
      <c r="H34" s="67"/>
      <c r="I34" s="68"/>
      <c r="J34" s="68"/>
      <c r="K34" s="68"/>
      <c r="L34" s="109"/>
      <c r="M34" s="110"/>
      <c r="N34" s="110"/>
      <c r="O34" s="109"/>
    </row>
    <row r="35" spans="1:15" ht="24.75" customHeight="1">
      <c r="A35" s="111"/>
      <c r="B35" s="18"/>
      <c r="C35" s="125"/>
      <c r="D35" s="67"/>
      <c r="E35" s="68"/>
      <c r="F35" s="67"/>
      <c r="G35" s="68"/>
      <c r="H35" s="67"/>
      <c r="I35" s="68"/>
      <c r="J35" s="68"/>
      <c r="K35" s="68"/>
      <c r="L35" s="109"/>
      <c r="M35" s="110"/>
      <c r="N35" s="110"/>
      <c r="O35" s="109"/>
    </row>
    <row r="36" spans="1:15" ht="24.75" customHeight="1">
      <c r="A36" s="111"/>
      <c r="B36" s="18"/>
      <c r="C36" s="125"/>
      <c r="D36" s="67"/>
      <c r="E36" s="68"/>
      <c r="F36" s="67"/>
      <c r="G36" s="68"/>
      <c r="H36" s="67"/>
      <c r="I36" s="68"/>
      <c r="J36" s="68"/>
      <c r="K36" s="68"/>
      <c r="L36" s="109"/>
      <c r="M36" s="110"/>
      <c r="N36" s="110"/>
      <c r="O36" s="109"/>
    </row>
    <row r="37" spans="1:15" ht="24.75" customHeight="1">
      <c r="A37" s="111"/>
      <c r="B37" s="18"/>
      <c r="C37" s="125"/>
      <c r="D37" s="67"/>
      <c r="E37" s="68"/>
      <c r="F37" s="67"/>
      <c r="G37" s="68"/>
      <c r="H37" s="67"/>
      <c r="I37" s="68"/>
      <c r="J37" s="68"/>
      <c r="K37" s="68"/>
      <c r="L37" s="109"/>
      <c r="M37" s="110"/>
      <c r="N37" s="110"/>
      <c r="O37" s="109"/>
    </row>
    <row r="38" spans="1:15" ht="24.75" customHeight="1">
      <c r="A38" s="111"/>
      <c r="B38" s="18"/>
      <c r="C38" s="125"/>
      <c r="D38" s="67"/>
      <c r="E38" s="68"/>
      <c r="F38" s="67"/>
      <c r="G38" s="68"/>
      <c r="H38" s="67"/>
      <c r="I38" s="68"/>
      <c r="J38" s="68"/>
      <c r="K38" s="68"/>
      <c r="L38" s="109"/>
      <c r="M38" s="110"/>
      <c r="N38" s="110"/>
      <c r="O38" s="109"/>
    </row>
    <row r="39" spans="1:15" ht="24.75" customHeight="1">
      <c r="A39" s="21"/>
      <c r="B39" s="22"/>
      <c r="C39" s="23"/>
      <c r="D39" s="6"/>
      <c r="E39" s="9"/>
      <c r="F39" s="6"/>
      <c r="G39" s="9"/>
      <c r="H39" s="6"/>
      <c r="I39" s="9"/>
      <c r="J39" s="9"/>
      <c r="K39" s="9"/>
      <c r="L39" s="9"/>
      <c r="M39" s="6"/>
      <c r="N39" s="6"/>
      <c r="O39" s="9"/>
    </row>
    <row r="40" spans="1:13" ht="18.75">
      <c r="A40" s="126"/>
      <c r="B40" s="18"/>
      <c r="C40" s="24"/>
      <c r="D40" s="18"/>
      <c r="E40" s="25"/>
      <c r="F40" s="18"/>
      <c r="G40" s="18"/>
      <c r="H40" s="18"/>
      <c r="I40" s="18"/>
      <c r="J40" s="18"/>
      <c r="K40" s="18"/>
      <c r="L40" s="18"/>
      <c r="M40" s="18"/>
    </row>
    <row r="41" spans="1:13" ht="18.75">
      <c r="A41" s="126"/>
      <c r="B41" s="18"/>
      <c r="C41" s="24"/>
      <c r="D41" s="18"/>
      <c r="E41" s="25"/>
      <c r="F41" s="18"/>
      <c r="G41" s="18"/>
      <c r="H41" s="18"/>
      <c r="I41" s="18"/>
      <c r="J41" s="18"/>
      <c r="K41" s="18"/>
      <c r="L41" s="18"/>
      <c r="M41" s="18"/>
    </row>
    <row r="42" spans="1:13" ht="18.75">
      <c r="A42" s="126"/>
      <c r="B42" s="18"/>
      <c r="C42" s="24"/>
      <c r="D42" s="18"/>
      <c r="E42" s="25"/>
      <c r="F42" s="18"/>
      <c r="G42" s="18"/>
      <c r="H42" s="18"/>
      <c r="I42" s="18"/>
      <c r="J42" s="18"/>
      <c r="K42" s="18"/>
      <c r="L42" s="18"/>
      <c r="M42" s="18"/>
    </row>
  </sheetData>
  <sheetProtection/>
  <mergeCells count="8">
    <mergeCell ref="P6:S6"/>
    <mergeCell ref="L11:N11"/>
    <mergeCell ref="A1:L1"/>
    <mergeCell ref="A2:L2"/>
    <mergeCell ref="A4:L4"/>
    <mergeCell ref="L6:N6"/>
    <mergeCell ref="L5:N5"/>
    <mergeCell ref="D5:I5"/>
  </mergeCells>
  <conditionalFormatting sqref="O21:O22 O10:O11 O15:O16 O26:O27">
    <cfRule type="containsText" priority="25" dxfId="25" operator="containsText" stopIfTrue="1" text="4">
      <formula>NOT(ISERROR(SEARCH("4",O10)))</formula>
    </cfRule>
    <cfRule type="containsText" priority="26" dxfId="6" operator="containsText" stopIfTrue="1" text="3">
      <formula>NOT(ISERROR(SEARCH("3",O10)))</formula>
    </cfRule>
    <cfRule type="containsText" priority="27" dxfId="1" operator="containsText" stopIfTrue="1" text="2">
      <formula>NOT(ISERROR(SEARCH("2",O10)))</formula>
    </cfRule>
    <cfRule type="containsText" priority="28" dxfId="0" operator="containsText" stopIfTrue="1" text="1">
      <formula>NOT(ISERROR(SEARCH("1",O10)))</formula>
    </cfRule>
  </conditionalFormatting>
  <conditionalFormatting sqref="E7:E26 G7:G26 I7:I26">
    <cfRule type="expression" priority="586" dxfId="0" stopIfTrue="1">
      <formula>RANK(D7,D$7:D$26)=1</formula>
    </cfRule>
    <cfRule type="expression" priority="587" dxfId="1" stopIfTrue="1">
      <formula>RANK(D7,D$7:D$26)=2</formula>
    </cfRule>
    <cfRule type="expression" priority="588" dxfId="6" stopIfTrue="1">
      <formula>RANK(D7,D$7:D$26)=3</formula>
    </cfRule>
    <cfRule type="expression" priority="589" dxfId="25" stopIfTrue="1">
      <formula>RANK(D7,D$7:D$26)=4</formula>
    </cfRule>
    <cfRule type="expression" priority="590" dxfId="24" stopIfTrue="1">
      <formula>RANK(D7,D$7:D$26)=5</formula>
    </cfRule>
    <cfRule type="expression" priority="591" dxfId="23" stopIfTrue="1">
      <formula>RANK(D7,D$7:D$26)=6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90"/>
  <ignoredErrors>
    <ignoredError sqref="H11:H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17" sqref="K17:M17"/>
    </sheetView>
  </sheetViews>
  <sheetFormatPr defaultColWidth="8.8515625" defaultRowHeight="15"/>
  <cols>
    <col min="1" max="1" width="4.421875" style="1" customWidth="1"/>
    <col min="2" max="2" width="26.00390625" style="0" customWidth="1"/>
    <col min="3" max="3" width="17.28125" style="1" bestFit="1" customWidth="1"/>
    <col min="4" max="4" width="9.28125" style="0" customWidth="1"/>
    <col min="5" max="5" width="4.7109375" style="7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11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356" t="str">
        <f>'U8 Inter'!A1:N1</f>
        <v>General Gymnastics - Floor and Vault Competition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13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  <c r="N2" s="359"/>
    </row>
    <row r="3" ht="9.75" customHeight="1">
      <c r="A3" s="2"/>
    </row>
    <row r="4" spans="1:14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4" ht="12.75" customHeight="1">
      <c r="A5" s="305">
        <v>9</v>
      </c>
      <c r="B5" s="41"/>
      <c r="C5" s="41"/>
      <c r="D5" s="41"/>
      <c r="E5" s="56"/>
      <c r="F5" s="41"/>
      <c r="G5" s="41"/>
      <c r="H5" s="41"/>
      <c r="I5" s="41"/>
      <c r="J5" s="57"/>
      <c r="K5" s="384"/>
      <c r="L5" s="384"/>
      <c r="M5" s="384"/>
      <c r="N5" s="41"/>
    </row>
    <row r="6" spans="1:14" ht="33" customHeight="1">
      <c r="A6" s="41"/>
      <c r="B6" s="79" t="s">
        <v>35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75" t="s">
        <v>5</v>
      </c>
      <c r="L6" s="375"/>
      <c r="M6" s="375"/>
      <c r="N6" s="58"/>
    </row>
    <row r="7" spans="1:14" s="4" customFormat="1" ht="33" customHeight="1">
      <c r="A7" s="325">
        <v>62</v>
      </c>
      <c r="B7" s="220" t="s">
        <v>85</v>
      </c>
      <c r="C7" s="220" t="s">
        <v>76</v>
      </c>
      <c r="D7" s="224">
        <v>11.9</v>
      </c>
      <c r="E7" s="228">
        <f aca="true" t="shared" si="0" ref="E7:E16">RANK(D7,D$7:D$16)</f>
        <v>4</v>
      </c>
      <c r="F7" s="224">
        <v>13.2</v>
      </c>
      <c r="G7" s="228">
        <f aca="true" t="shared" si="1" ref="G7:G16">RANK(F7,F$7:F$16)</f>
        <v>3</v>
      </c>
      <c r="H7" s="224">
        <f aca="true" t="shared" si="2" ref="H7:H16">D7+F7</f>
        <v>25.1</v>
      </c>
      <c r="I7" s="228">
        <f aca="true" t="shared" si="3" ref="I7:I16">RANK(H7,H$7:H$16)</f>
        <v>3</v>
      </c>
      <c r="J7" s="156"/>
      <c r="K7" s="379" t="s">
        <v>76</v>
      </c>
      <c r="L7" s="379"/>
      <c r="M7" s="379"/>
      <c r="N7" s="59" t="s">
        <v>3</v>
      </c>
    </row>
    <row r="8" spans="1:14" s="4" customFormat="1" ht="33" customHeight="1">
      <c r="A8" s="325">
        <v>64</v>
      </c>
      <c r="B8" s="220" t="s">
        <v>86</v>
      </c>
      <c r="C8" s="220" t="s">
        <v>76</v>
      </c>
      <c r="D8" s="224">
        <v>11.8</v>
      </c>
      <c r="E8" s="228">
        <f t="shared" si="0"/>
        <v>6</v>
      </c>
      <c r="F8" s="224">
        <v>13.4</v>
      </c>
      <c r="G8" s="228">
        <f t="shared" si="1"/>
        <v>1</v>
      </c>
      <c r="H8" s="224">
        <f t="shared" si="2"/>
        <v>25.200000000000003</v>
      </c>
      <c r="I8" s="228">
        <f t="shared" si="3"/>
        <v>2</v>
      </c>
      <c r="J8" s="156"/>
      <c r="K8" s="61">
        <v>1</v>
      </c>
      <c r="L8" s="60">
        <f>LARGE(H$7:H$8,K8)</f>
        <v>25.200000000000003</v>
      </c>
      <c r="M8" s="60"/>
      <c r="N8" s="61"/>
    </row>
    <row r="9" spans="1:14" s="4" customFormat="1" ht="33" customHeight="1">
      <c r="A9" s="325">
        <v>78</v>
      </c>
      <c r="B9" s="215" t="s">
        <v>87</v>
      </c>
      <c r="C9" s="216" t="s">
        <v>49</v>
      </c>
      <c r="D9" s="164">
        <v>12.3</v>
      </c>
      <c r="E9" s="228">
        <f t="shared" si="0"/>
        <v>1</v>
      </c>
      <c r="F9" s="164">
        <v>11.9</v>
      </c>
      <c r="G9" s="228">
        <f t="shared" si="1"/>
        <v>8</v>
      </c>
      <c r="H9" s="164">
        <f t="shared" si="2"/>
        <v>24.200000000000003</v>
      </c>
      <c r="I9" s="228">
        <f t="shared" si="3"/>
        <v>7</v>
      </c>
      <c r="J9" s="156"/>
      <c r="K9" s="61">
        <v>2</v>
      </c>
      <c r="L9" s="60">
        <f>LARGE(H$7:H$8,K9)</f>
        <v>25.1</v>
      </c>
      <c r="M9" s="60"/>
      <c r="N9" s="61"/>
    </row>
    <row r="10" spans="1:14" s="4" customFormat="1" ht="33" customHeight="1">
      <c r="A10" s="325">
        <v>80</v>
      </c>
      <c r="B10" s="215" t="s">
        <v>88</v>
      </c>
      <c r="C10" s="216" t="s">
        <v>49</v>
      </c>
      <c r="D10" s="164">
        <v>12.2</v>
      </c>
      <c r="E10" s="228">
        <f t="shared" si="0"/>
        <v>2</v>
      </c>
      <c r="F10" s="164">
        <v>13.1</v>
      </c>
      <c r="G10" s="228">
        <f t="shared" si="1"/>
        <v>4</v>
      </c>
      <c r="H10" s="164">
        <f t="shared" si="2"/>
        <v>25.299999999999997</v>
      </c>
      <c r="I10" s="228">
        <f t="shared" si="3"/>
        <v>1</v>
      </c>
      <c r="J10" s="156"/>
      <c r="K10" s="61"/>
      <c r="L10" s="60"/>
      <c r="M10" s="60">
        <f>SUM(L8:L10)</f>
        <v>50.300000000000004</v>
      </c>
      <c r="N10" s="408">
        <f>RANK(M10,M$7:M$16)</f>
        <v>2</v>
      </c>
    </row>
    <row r="11" spans="1:11" s="4" customFormat="1" ht="33" customHeight="1">
      <c r="A11" s="325">
        <v>82</v>
      </c>
      <c r="B11" s="215" t="s">
        <v>89</v>
      </c>
      <c r="C11" s="216" t="s">
        <v>49</v>
      </c>
      <c r="D11" s="164">
        <v>12.1</v>
      </c>
      <c r="E11" s="228">
        <f t="shared" si="0"/>
        <v>3</v>
      </c>
      <c r="F11" s="164">
        <v>13</v>
      </c>
      <c r="G11" s="228">
        <f t="shared" si="1"/>
        <v>5</v>
      </c>
      <c r="H11" s="164">
        <f t="shared" si="2"/>
        <v>25.1</v>
      </c>
      <c r="I11" s="228">
        <f t="shared" si="3"/>
        <v>3</v>
      </c>
      <c r="J11" s="156"/>
      <c r="K11" s="160"/>
    </row>
    <row r="12" spans="1:14" s="4" customFormat="1" ht="33" customHeight="1">
      <c r="A12" s="326">
        <v>58</v>
      </c>
      <c r="B12" s="161" t="s">
        <v>24</v>
      </c>
      <c r="C12" s="165" t="s">
        <v>23</v>
      </c>
      <c r="D12" s="166">
        <v>11</v>
      </c>
      <c r="E12" s="228">
        <f t="shared" si="0"/>
        <v>9</v>
      </c>
      <c r="F12" s="166">
        <v>11.9</v>
      </c>
      <c r="G12" s="228">
        <f t="shared" si="1"/>
        <v>8</v>
      </c>
      <c r="H12" s="166">
        <f t="shared" si="2"/>
        <v>22.9</v>
      </c>
      <c r="I12" s="228">
        <f t="shared" si="3"/>
        <v>9</v>
      </c>
      <c r="J12" s="156"/>
      <c r="K12" s="385" t="s">
        <v>49</v>
      </c>
      <c r="L12" s="385"/>
      <c r="M12" s="385"/>
      <c r="N12" s="59" t="s">
        <v>3</v>
      </c>
    </row>
    <row r="13" spans="1:14" s="4" customFormat="1" ht="33" customHeight="1">
      <c r="A13" s="329">
        <v>60</v>
      </c>
      <c r="B13" s="161" t="s">
        <v>22</v>
      </c>
      <c r="C13" s="165" t="s">
        <v>23</v>
      </c>
      <c r="D13" s="166">
        <v>11.8</v>
      </c>
      <c r="E13" s="228">
        <f t="shared" si="0"/>
        <v>6</v>
      </c>
      <c r="F13" s="166">
        <v>13</v>
      </c>
      <c r="G13" s="228">
        <f t="shared" si="1"/>
        <v>5</v>
      </c>
      <c r="H13" s="166">
        <f t="shared" si="2"/>
        <v>24.8</v>
      </c>
      <c r="I13" s="228">
        <f t="shared" si="3"/>
        <v>6</v>
      </c>
      <c r="J13" s="156"/>
      <c r="K13" s="61">
        <v>1</v>
      </c>
      <c r="L13" s="60">
        <f>LARGE(H$9:H$11,K13)</f>
        <v>25.299999999999997</v>
      </c>
      <c r="M13" s="60"/>
      <c r="N13" s="61"/>
    </row>
    <row r="14" spans="1:14" s="4" customFormat="1" ht="33" customHeight="1">
      <c r="A14" s="329">
        <v>46</v>
      </c>
      <c r="B14" s="225" t="s">
        <v>90</v>
      </c>
      <c r="C14" s="226" t="s">
        <v>91</v>
      </c>
      <c r="D14" s="227">
        <v>11.6</v>
      </c>
      <c r="E14" s="228">
        <f t="shared" si="0"/>
        <v>8</v>
      </c>
      <c r="F14" s="227">
        <v>13.3</v>
      </c>
      <c r="G14" s="228">
        <f t="shared" si="1"/>
        <v>2</v>
      </c>
      <c r="H14" s="227">
        <f t="shared" si="2"/>
        <v>24.9</v>
      </c>
      <c r="I14" s="228">
        <f t="shared" si="3"/>
        <v>5</v>
      </c>
      <c r="J14" s="156"/>
      <c r="K14" s="61">
        <v>2</v>
      </c>
      <c r="L14" s="60">
        <f>LARGE(H$9:H$11,K14)</f>
        <v>25.1</v>
      </c>
      <c r="M14" s="60"/>
      <c r="N14" s="61"/>
    </row>
    <row r="15" spans="1:14" s="4" customFormat="1" ht="33" customHeight="1">
      <c r="A15" s="329">
        <v>48</v>
      </c>
      <c r="B15" s="312" t="s">
        <v>110</v>
      </c>
      <c r="C15" s="313" t="s">
        <v>91</v>
      </c>
      <c r="D15" s="227">
        <v>10.8</v>
      </c>
      <c r="E15" s="228">
        <f t="shared" si="0"/>
        <v>10</v>
      </c>
      <c r="F15" s="227">
        <v>11.3</v>
      </c>
      <c r="G15" s="228">
        <f t="shared" si="1"/>
        <v>10</v>
      </c>
      <c r="H15" s="227">
        <f t="shared" si="2"/>
        <v>22.1</v>
      </c>
      <c r="I15" s="228">
        <f t="shared" si="3"/>
        <v>10</v>
      </c>
      <c r="J15" s="156"/>
      <c r="K15" s="61">
        <v>3</v>
      </c>
      <c r="L15" s="60">
        <f>LARGE(H$9:H$11,K15)</f>
        <v>24.200000000000003</v>
      </c>
      <c r="M15" s="60">
        <f>SUM(L13:L15)</f>
        <v>74.6</v>
      </c>
      <c r="N15" s="142">
        <f>RANK(M15,M$7:M$16)</f>
        <v>1</v>
      </c>
    </row>
    <row r="16" spans="1:14" s="4" customFormat="1" ht="33" customHeight="1">
      <c r="A16" s="328">
        <v>44</v>
      </c>
      <c r="B16" s="219" t="s">
        <v>160</v>
      </c>
      <c r="C16" s="221" t="s">
        <v>83</v>
      </c>
      <c r="D16" s="353">
        <v>11.9</v>
      </c>
      <c r="E16" s="228">
        <f t="shared" si="0"/>
        <v>4</v>
      </c>
      <c r="F16" s="353">
        <v>12.3</v>
      </c>
      <c r="G16" s="228">
        <f t="shared" si="1"/>
        <v>7</v>
      </c>
      <c r="H16" s="353">
        <f t="shared" si="2"/>
        <v>24.200000000000003</v>
      </c>
      <c r="I16" s="228">
        <f t="shared" si="3"/>
        <v>7</v>
      </c>
      <c r="J16" s="156"/>
      <c r="K16" s="122"/>
      <c r="L16" s="122"/>
      <c r="M16" s="122"/>
      <c r="N16" s="59"/>
    </row>
    <row r="17" spans="1:14" ht="31.5" customHeight="1">
      <c r="A17" s="37"/>
      <c r="B17" s="85"/>
      <c r="C17" s="39"/>
      <c r="D17" s="15"/>
      <c r="E17" s="14"/>
      <c r="F17" s="15"/>
      <c r="G17" s="14"/>
      <c r="H17" s="15"/>
      <c r="I17" s="14"/>
      <c r="J17" s="57"/>
      <c r="K17" s="382"/>
      <c r="L17" s="382"/>
      <c r="M17" s="382"/>
      <c r="N17" s="83"/>
    </row>
    <row r="18" spans="1:14" ht="31.5" customHeight="1">
      <c r="A18" s="105"/>
      <c r="B18" s="106"/>
      <c r="C18" s="106"/>
      <c r="D18" s="81"/>
      <c r="E18" s="82"/>
      <c r="G18" s="82"/>
      <c r="H18" s="81"/>
      <c r="I18" s="82"/>
      <c r="J18" s="105"/>
      <c r="K18" s="82"/>
      <c r="L18" s="81"/>
      <c r="M18" s="81"/>
      <c r="N18" s="82"/>
    </row>
    <row r="19" spans="1:14" ht="31.5" customHeight="1">
      <c r="A19" s="105"/>
      <c r="B19" s="106"/>
      <c r="C19" s="105"/>
      <c r="D19" s="81"/>
      <c r="E19" s="82"/>
      <c r="F19" s="81"/>
      <c r="G19" s="82"/>
      <c r="H19" s="81"/>
      <c r="I19" s="82"/>
      <c r="J19" s="105"/>
      <c r="K19" s="82"/>
      <c r="L19" s="81"/>
      <c r="M19" s="81"/>
      <c r="N19" s="82"/>
    </row>
    <row r="20" spans="1:14" ht="31.5" customHeight="1">
      <c r="A20" s="105"/>
      <c r="B20" s="106"/>
      <c r="C20" s="105"/>
      <c r="D20" s="81"/>
      <c r="E20" s="82"/>
      <c r="F20" s="81"/>
      <c r="G20" s="82"/>
      <c r="H20" s="81"/>
      <c r="I20" s="82"/>
      <c r="J20" s="105"/>
      <c r="K20" s="82"/>
      <c r="L20" s="81"/>
      <c r="M20" s="81"/>
      <c r="N20" s="82"/>
    </row>
    <row r="21" spans="1:14" ht="31.5" customHeight="1">
      <c r="A21" s="105"/>
      <c r="B21" s="106"/>
      <c r="C21" s="106"/>
      <c r="D21" s="81"/>
      <c r="E21" s="82"/>
      <c r="F21" s="81"/>
      <c r="G21" s="82"/>
      <c r="H21" s="81"/>
      <c r="I21" s="82"/>
      <c r="J21" s="105"/>
      <c r="K21" s="383"/>
      <c r="L21" s="383"/>
      <c r="M21" s="383"/>
      <c r="N21" s="107"/>
    </row>
    <row r="22" spans="1:14" ht="31.5" customHeight="1">
      <c r="A22" s="105"/>
      <c r="B22" s="106"/>
      <c r="C22" s="106"/>
      <c r="D22" s="81"/>
      <c r="E22" s="82"/>
      <c r="F22" s="81"/>
      <c r="G22" s="82"/>
      <c r="H22" s="81"/>
      <c r="I22" s="82"/>
      <c r="J22" s="105"/>
      <c r="K22" s="82"/>
      <c r="L22" s="81"/>
      <c r="M22" s="81"/>
      <c r="N22" s="82"/>
    </row>
    <row r="23" spans="1:14" ht="31.5" customHeight="1">
      <c r="A23" s="105"/>
      <c r="B23" s="106"/>
      <c r="C23" s="106"/>
      <c r="D23" s="81"/>
      <c r="E23" s="82"/>
      <c r="F23" s="81"/>
      <c r="G23" s="82"/>
      <c r="H23" s="81"/>
      <c r="I23" s="82"/>
      <c r="J23" s="105"/>
      <c r="K23" s="82"/>
      <c r="L23" s="81"/>
      <c r="M23" s="81"/>
      <c r="N23" s="82"/>
    </row>
    <row r="24" spans="1:14" ht="31.5" customHeight="1">
      <c r="A24" s="105"/>
      <c r="B24" s="105"/>
      <c r="C24" s="105"/>
      <c r="D24" s="105"/>
      <c r="E24" s="82"/>
      <c r="F24" s="105"/>
      <c r="G24" s="105"/>
      <c r="H24" s="105"/>
      <c r="I24" s="105"/>
      <c r="J24" s="105"/>
      <c r="K24" s="82"/>
      <c r="L24" s="81"/>
      <c r="M24" s="81"/>
      <c r="N24" s="82"/>
    </row>
    <row r="25" spans="1:14" ht="18.75">
      <c r="A25" s="58"/>
      <c r="B25" s="58"/>
      <c r="C25" s="58"/>
      <c r="D25" s="58"/>
      <c r="E25" s="68"/>
      <c r="F25" s="58"/>
      <c r="G25" s="58"/>
      <c r="H25" s="58"/>
      <c r="I25" s="58"/>
      <c r="J25" s="58"/>
      <c r="K25" s="19"/>
      <c r="L25" s="18"/>
      <c r="M25" s="18"/>
      <c r="N25" s="18"/>
    </row>
    <row r="26" spans="1:10" ht="18.75">
      <c r="A26" s="41"/>
      <c r="B26" s="41"/>
      <c r="C26" s="41"/>
      <c r="D26" s="41"/>
      <c r="E26" s="56"/>
      <c r="F26" s="41"/>
      <c r="G26" s="41"/>
      <c r="H26" s="41"/>
      <c r="I26" s="41"/>
      <c r="J26" s="41"/>
    </row>
    <row r="27" spans="1:10" ht="18.75">
      <c r="A27" s="41"/>
      <c r="B27" s="41"/>
      <c r="C27" s="41"/>
      <c r="D27" s="41"/>
      <c r="E27" s="56"/>
      <c r="F27" s="41"/>
      <c r="G27" s="41"/>
      <c r="H27" s="41"/>
      <c r="I27" s="41"/>
      <c r="J27" s="41"/>
    </row>
  </sheetData>
  <sheetProtection/>
  <mergeCells count="9">
    <mergeCell ref="K17:M17"/>
    <mergeCell ref="K21:M21"/>
    <mergeCell ref="A1:N1"/>
    <mergeCell ref="A2:N2"/>
    <mergeCell ref="A4:N4"/>
    <mergeCell ref="K5:M5"/>
    <mergeCell ref="K6:M6"/>
    <mergeCell ref="K7:M7"/>
    <mergeCell ref="K12:M12"/>
  </mergeCells>
  <conditionalFormatting sqref="E7:E16 G7:G16 I7:I16">
    <cfRule type="expression" priority="472" dxfId="0" stopIfTrue="1">
      <formula>RANK(D7,D$7:D$16)=1</formula>
    </cfRule>
    <cfRule type="expression" priority="473" dxfId="1" stopIfTrue="1">
      <formula>RANK(D7,D$7:D$16)=2</formula>
    </cfRule>
    <cfRule type="expression" priority="474" dxfId="6" stopIfTrue="1">
      <formula>RANK(D7,D$7:D$16)=3</formula>
    </cfRule>
    <cfRule type="expression" priority="475" dxfId="25" stopIfTrue="1">
      <formula>RANK(D7,D$7:D$16)=4</formula>
    </cfRule>
    <cfRule type="expression" priority="476" dxfId="24" stopIfTrue="1">
      <formula>RANK(D7,D$7:D$16)=5</formula>
    </cfRule>
    <cfRule type="expression" priority="477" dxfId="23" stopIfTrue="1">
      <formula>RANK(D7,D$7:D$16)=6</formula>
    </cfRule>
    <cfRule type="expression" priority="528" dxfId="6" stopIfTrue="1">
      <formula>RANK(D7,D$7:D$16)=3</formula>
    </cfRule>
  </conditionalFormatting>
  <conditionalFormatting sqref="G8:G16 I8:I16">
    <cfRule type="expression" priority="526" dxfId="0" stopIfTrue="1">
      <formula>RANK(F8,F$7:F$16)=1</formula>
    </cfRule>
    <cfRule type="expression" priority="527" dxfId="1" stopIfTrue="1">
      <formula>RANK(F8,F$7:F$16)=2</formula>
    </cfRule>
  </conditionalFormatting>
  <printOptions/>
  <pageMargins left="0.3937007874015748" right="0.1968503937007874" top="0.35433070866141736" bottom="0.35433070866141736" header="0.11811023622047245" footer="0.11811023622047245"/>
  <pageSetup orientation="landscape" paperSize="9" scale="90"/>
  <ignoredErrors>
    <ignoredError sqref="H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2">
      <selection activeCell="B9" sqref="B9"/>
    </sheetView>
  </sheetViews>
  <sheetFormatPr defaultColWidth="11.421875" defaultRowHeight="15"/>
  <cols>
    <col min="1" max="1" width="5.00390625" style="0" customWidth="1"/>
    <col min="2" max="2" width="19.140625" style="0" bestFit="1" customWidth="1"/>
    <col min="3" max="3" width="17.28125" style="0" bestFit="1" customWidth="1"/>
    <col min="5" max="5" width="4.140625" style="0" bestFit="1" customWidth="1"/>
    <col min="7" max="7" width="4.140625" style="0" bestFit="1" customWidth="1"/>
    <col min="9" max="9" width="4.140625" style="0" bestFit="1" customWidth="1"/>
  </cols>
  <sheetData>
    <row r="1" spans="1:14" ht="21.75">
      <c r="A1" s="356" t="str">
        <f>'U8 Inter'!A1:N1</f>
        <v>General Gymnastics - Floor and Vault Competition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  <c r="N1" s="357"/>
    </row>
    <row r="2" spans="1:14" ht="21.75">
      <c r="A2" s="358" t="s">
        <v>121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  <c r="N2" s="359"/>
    </row>
    <row r="3" spans="1:11" ht="15">
      <c r="A3" s="2"/>
      <c r="C3" s="1"/>
      <c r="E3" s="7"/>
      <c r="K3" s="11"/>
    </row>
    <row r="4" spans="1:14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  <c r="N4" s="357"/>
    </row>
    <row r="5" spans="1:14" ht="18.75">
      <c r="A5" s="305"/>
      <c r="B5" s="41"/>
      <c r="C5" s="41"/>
      <c r="D5" s="41"/>
      <c r="E5" s="56"/>
      <c r="F5" s="41"/>
      <c r="G5" s="41"/>
      <c r="H5" s="41"/>
      <c r="I5" s="41"/>
      <c r="J5" s="57"/>
      <c r="K5" s="384"/>
      <c r="L5" s="384"/>
      <c r="M5" s="384"/>
      <c r="N5" s="41"/>
    </row>
    <row r="6" spans="1:14" ht="36.75">
      <c r="A6" s="41"/>
      <c r="B6" s="79" t="s">
        <v>35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75" t="s">
        <v>5</v>
      </c>
      <c r="L6" s="375"/>
      <c r="M6" s="375"/>
      <c r="N6" s="58"/>
    </row>
    <row r="7" spans="1:14" ht="25.5" customHeight="1">
      <c r="A7" s="325">
        <v>84</v>
      </c>
      <c r="B7" s="258" t="s">
        <v>122</v>
      </c>
      <c r="C7" s="259" t="s">
        <v>49</v>
      </c>
      <c r="D7" s="260">
        <v>12.7</v>
      </c>
      <c r="E7" s="261">
        <f>RANK(D7,D$7:D$11)</f>
        <v>1</v>
      </c>
      <c r="F7" s="260">
        <v>13.2</v>
      </c>
      <c r="G7" s="261">
        <f>RANK(F7,F$7:F$11)</f>
        <v>1</v>
      </c>
      <c r="H7" s="260">
        <f>D7+F7</f>
        <v>25.9</v>
      </c>
      <c r="I7" s="228">
        <f>RANK(H7,H$7:H$11)</f>
        <v>1</v>
      </c>
      <c r="J7" s="156"/>
      <c r="K7" s="385" t="s">
        <v>49</v>
      </c>
      <c r="L7" s="385"/>
      <c r="M7" s="385"/>
      <c r="N7" s="59" t="s">
        <v>3</v>
      </c>
    </row>
    <row r="8" spans="1:14" ht="18.75">
      <c r="A8" s="325">
        <v>86</v>
      </c>
      <c r="B8" s="258" t="s">
        <v>123</v>
      </c>
      <c r="C8" s="259" t="s">
        <v>49</v>
      </c>
      <c r="D8" s="260">
        <v>12.2</v>
      </c>
      <c r="E8" s="261">
        <f>RANK(D8,D$7:D$11)</f>
        <v>2</v>
      </c>
      <c r="F8" s="260">
        <v>12.7</v>
      </c>
      <c r="G8" s="261">
        <f>RANK(F8,F$7:F$11)</f>
        <v>3</v>
      </c>
      <c r="H8" s="260">
        <f>D8+F8</f>
        <v>24.9</v>
      </c>
      <c r="I8" s="228">
        <f>RANK(H8,H$7:H$11)</f>
        <v>3</v>
      </c>
      <c r="J8" s="156"/>
      <c r="K8" s="61">
        <v>1</v>
      </c>
      <c r="L8" s="60">
        <f>LARGE(H$7:H$10,K8)</f>
        <v>25.9</v>
      </c>
      <c r="M8" s="60"/>
      <c r="N8" s="61"/>
    </row>
    <row r="9" spans="1:14" ht="18.75">
      <c r="A9" s="325">
        <v>88</v>
      </c>
      <c r="B9" s="258" t="s">
        <v>124</v>
      </c>
      <c r="C9" s="259" t="s">
        <v>49</v>
      </c>
      <c r="D9" s="260">
        <v>12.1</v>
      </c>
      <c r="E9" s="261">
        <f>RANK(D9,D$7:D$11)</f>
        <v>3</v>
      </c>
      <c r="F9" s="260">
        <v>13</v>
      </c>
      <c r="G9" s="261">
        <f>RANK(F9,F$7:F$11)</f>
        <v>2</v>
      </c>
      <c r="H9" s="260">
        <f>D9+F9</f>
        <v>25.1</v>
      </c>
      <c r="I9" s="228">
        <f>RANK(H9,H$7:H$11)</f>
        <v>2</v>
      </c>
      <c r="J9" s="156"/>
      <c r="K9" s="61">
        <v>2</v>
      </c>
      <c r="L9" s="60">
        <f>LARGE(H$7:H$10,K9)</f>
        <v>25.1</v>
      </c>
      <c r="M9" s="60"/>
      <c r="N9" s="61"/>
    </row>
    <row r="10" spans="1:14" ht="18.75">
      <c r="A10" s="86"/>
      <c r="B10" s="18"/>
      <c r="C10" s="18"/>
      <c r="D10" s="260"/>
      <c r="E10" s="261"/>
      <c r="F10" s="260"/>
      <c r="G10" s="261"/>
      <c r="H10" s="260"/>
      <c r="I10" s="228"/>
      <c r="J10" s="156"/>
      <c r="K10" s="61">
        <v>3</v>
      </c>
      <c r="L10" s="60">
        <f>LARGE(H$7:H$10,K10)</f>
        <v>24.9</v>
      </c>
      <c r="M10" s="60">
        <f>SUM(L8:L10)</f>
        <v>75.9</v>
      </c>
      <c r="N10" s="142">
        <f>RANK(M10,M$7:M$11)</f>
        <v>1</v>
      </c>
    </row>
    <row r="11" spans="1:14" ht="18.75">
      <c r="A11" s="144"/>
      <c r="B11" s="172"/>
      <c r="C11" s="168"/>
      <c r="D11" s="167"/>
      <c r="E11" s="228"/>
      <c r="F11" s="167"/>
      <c r="G11" s="228"/>
      <c r="H11" s="164"/>
      <c r="I11" s="228"/>
      <c r="J11" s="156"/>
      <c r="K11" s="122"/>
      <c r="L11" s="122"/>
      <c r="M11" s="122"/>
      <c r="N11" s="59"/>
    </row>
    <row r="12" spans="1:14" ht="18.75">
      <c r="A12" s="37"/>
      <c r="B12" s="85"/>
      <c r="C12" s="39"/>
      <c r="D12" s="15"/>
      <c r="E12" s="14"/>
      <c r="F12" s="15"/>
      <c r="G12" s="14"/>
      <c r="H12" s="15"/>
      <c r="I12" s="14"/>
      <c r="J12" s="57"/>
      <c r="K12" s="382"/>
      <c r="L12" s="382"/>
      <c r="M12" s="382"/>
      <c r="N12" s="83"/>
    </row>
  </sheetData>
  <sheetProtection/>
  <mergeCells count="7">
    <mergeCell ref="K12:M12"/>
    <mergeCell ref="A1:N1"/>
    <mergeCell ref="A2:N2"/>
    <mergeCell ref="A4:N4"/>
    <mergeCell ref="K5:M5"/>
    <mergeCell ref="K6:M6"/>
    <mergeCell ref="K7:M7"/>
  </mergeCells>
  <conditionalFormatting sqref="E7:E11 G7:G11 I7:I11">
    <cfRule type="expression" priority="325" dxfId="0" stopIfTrue="1">
      <formula>RANK(D7,D$7:D$11)=1</formula>
    </cfRule>
    <cfRule type="expression" priority="326" dxfId="1" stopIfTrue="1">
      <formula>RANK(D7,D$7:D$11)=2</formula>
    </cfRule>
    <cfRule type="expression" priority="327" dxfId="6" stopIfTrue="1">
      <formula>RANK(D7,D$7:D$11)=3</formula>
    </cfRule>
  </conditionalFormatting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M14" sqref="M14"/>
    </sheetView>
  </sheetViews>
  <sheetFormatPr defaultColWidth="8.8515625" defaultRowHeight="15"/>
  <cols>
    <col min="1" max="1" width="5.00390625" style="1" customWidth="1"/>
    <col min="2" max="2" width="28.8515625" style="0" customWidth="1"/>
    <col min="3" max="3" width="18.7109375" style="1" customWidth="1"/>
    <col min="4" max="4" width="9.28125" style="0" customWidth="1"/>
    <col min="5" max="5" width="4.7109375" style="7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3" width="8.140625" style="0" bestFit="1" customWidth="1"/>
  </cols>
  <sheetData>
    <row r="1" spans="1:13" ht="21.75">
      <c r="A1" s="356" t="s">
        <v>6</v>
      </c>
      <c r="B1" s="356"/>
      <c r="C1" s="356"/>
      <c r="D1" s="356"/>
      <c r="E1" s="356"/>
      <c r="F1" s="356"/>
      <c r="G1" s="356"/>
      <c r="H1" s="356"/>
      <c r="I1" s="356"/>
      <c r="J1" s="357"/>
      <c r="K1" s="357"/>
      <c r="L1" s="357"/>
      <c r="M1" s="357"/>
    </row>
    <row r="2" spans="1:13" ht="21.75">
      <c r="A2" s="358" t="s">
        <v>14</v>
      </c>
      <c r="B2" s="358"/>
      <c r="C2" s="358"/>
      <c r="D2" s="358"/>
      <c r="E2" s="358"/>
      <c r="F2" s="358"/>
      <c r="G2" s="358"/>
      <c r="H2" s="358"/>
      <c r="I2" s="358"/>
      <c r="J2" s="359"/>
      <c r="K2" s="359"/>
      <c r="L2" s="359"/>
      <c r="M2" s="359"/>
    </row>
    <row r="3" ht="9.75" customHeight="1">
      <c r="A3" s="2"/>
    </row>
    <row r="4" spans="1:13" ht="15">
      <c r="A4" s="360" t="str">
        <f>'U8 Inter'!A4:N4</f>
        <v>York City - Sunday 29th October 2023</v>
      </c>
      <c r="B4" s="360"/>
      <c r="C4" s="360"/>
      <c r="D4" s="360"/>
      <c r="E4" s="360"/>
      <c r="F4" s="360"/>
      <c r="G4" s="360"/>
      <c r="H4" s="360"/>
      <c r="I4" s="357"/>
      <c r="J4" s="357"/>
      <c r="K4" s="357"/>
      <c r="L4" s="357"/>
      <c r="M4" s="357"/>
    </row>
    <row r="5" spans="1:11" ht="12.75" customHeight="1">
      <c r="A5" s="123"/>
      <c r="D5" s="381"/>
      <c r="E5" s="381"/>
      <c r="F5" s="381"/>
      <c r="G5" s="381"/>
      <c r="H5" s="381"/>
      <c r="I5" s="381"/>
      <c r="J5" s="16"/>
      <c r="K5" s="11"/>
    </row>
    <row r="6" spans="1:18" ht="31.5">
      <c r="A6" s="387" t="s">
        <v>17</v>
      </c>
      <c r="B6" s="387"/>
      <c r="C6" s="5" t="s">
        <v>4</v>
      </c>
      <c r="D6" s="12" t="s">
        <v>0</v>
      </c>
      <c r="E6" s="8" t="s">
        <v>3</v>
      </c>
      <c r="F6" s="12" t="s">
        <v>1</v>
      </c>
      <c r="G6" s="8" t="s">
        <v>3</v>
      </c>
      <c r="H6" s="13" t="s">
        <v>2</v>
      </c>
      <c r="I6" s="8" t="s">
        <v>3</v>
      </c>
      <c r="J6" s="16"/>
      <c r="K6" s="388"/>
      <c r="L6" s="389"/>
      <c r="M6" s="389"/>
      <c r="N6" s="8"/>
      <c r="O6" s="357"/>
      <c r="P6" s="357"/>
      <c r="Q6" s="357"/>
      <c r="R6" s="357"/>
    </row>
    <row r="7" spans="1:14" s="4" customFormat="1" ht="33" customHeight="1">
      <c r="A7" s="330">
        <v>90</v>
      </c>
      <c r="B7" s="232" t="s">
        <v>39</v>
      </c>
      <c r="C7" s="233" t="s">
        <v>32</v>
      </c>
      <c r="D7" s="234">
        <v>11</v>
      </c>
      <c r="E7" s="229">
        <f>RANK(D7,D$7:D$19)</f>
        <v>2</v>
      </c>
      <c r="F7" s="234">
        <v>10.9</v>
      </c>
      <c r="G7" s="229">
        <f>RANK(F7,F$7:F$19)</f>
        <v>2</v>
      </c>
      <c r="H7" s="234">
        <f>D7+F7</f>
        <v>21.9</v>
      </c>
      <c r="I7" s="229">
        <f>RANK(H7,H$7:H$19)</f>
        <v>2</v>
      </c>
      <c r="J7" s="156"/>
      <c r="K7" s="385"/>
      <c r="L7" s="385"/>
      <c r="M7" s="385"/>
      <c r="N7" s="59"/>
    </row>
    <row r="8" spans="1:14" s="4" customFormat="1" ht="33" customHeight="1">
      <c r="A8" s="331">
        <v>102</v>
      </c>
      <c r="B8" s="263" t="s">
        <v>138</v>
      </c>
      <c r="C8" s="271" t="s">
        <v>137</v>
      </c>
      <c r="D8" s="273">
        <v>11.7</v>
      </c>
      <c r="E8" s="155">
        <f>RANK(D8,D$7:D$19)</f>
        <v>1</v>
      </c>
      <c r="F8" s="273">
        <v>11</v>
      </c>
      <c r="G8" s="155">
        <f>RANK(F8,F$7:F$19)</f>
        <v>1</v>
      </c>
      <c r="H8" s="273">
        <f>D8+F8</f>
        <v>22.7</v>
      </c>
      <c r="I8" s="155">
        <f>RANK(H8,H$7:H$19)</f>
        <v>1</v>
      </c>
      <c r="J8" s="307"/>
      <c r="K8" s="61"/>
      <c r="L8" s="60"/>
      <c r="M8" s="60"/>
      <c r="N8" s="61"/>
    </row>
    <row r="9" spans="1:14" s="4" customFormat="1" ht="33" customHeight="1">
      <c r="A9" s="86"/>
      <c r="B9" s="308"/>
      <c r="C9" s="309"/>
      <c r="D9" s="273"/>
      <c r="E9" s="155"/>
      <c r="F9" s="273"/>
      <c r="G9" s="155"/>
      <c r="H9" s="273"/>
      <c r="I9" s="155"/>
      <c r="J9" s="156"/>
      <c r="K9" s="386"/>
      <c r="L9" s="386"/>
      <c r="M9" s="386"/>
      <c r="N9" s="59"/>
    </row>
    <row r="10" spans="1:11" ht="33" customHeight="1">
      <c r="A10" s="37"/>
      <c r="B10" s="85"/>
      <c r="C10" s="39"/>
      <c r="D10" s="15"/>
      <c r="E10" s="14"/>
      <c r="F10" s="15"/>
      <c r="G10" s="14"/>
      <c r="H10" s="15"/>
      <c r="I10" s="14"/>
      <c r="J10" s="57"/>
      <c r="K10" s="68"/>
    </row>
    <row r="11" ht="33" customHeight="1">
      <c r="K11" s="61"/>
    </row>
    <row r="12" spans="1:14" ht="33" customHeight="1">
      <c r="A12" s="86"/>
      <c r="B12" s="102"/>
      <c r="C12" s="86"/>
      <c r="D12" s="60"/>
      <c r="E12" s="61"/>
      <c r="F12" s="60"/>
      <c r="G12" s="61"/>
      <c r="H12" s="60"/>
      <c r="I12" s="61"/>
      <c r="J12" s="58"/>
      <c r="K12" s="60"/>
      <c r="L12" s="60"/>
      <c r="M12" s="61"/>
      <c r="N12" s="18"/>
    </row>
    <row r="13" spans="1:14" ht="33" customHeight="1">
      <c r="A13" s="86"/>
      <c r="B13" s="103"/>
      <c r="C13" s="103"/>
      <c r="D13" s="60"/>
      <c r="E13" s="61"/>
      <c r="F13" s="60"/>
      <c r="G13" s="61"/>
      <c r="H13" s="60"/>
      <c r="I13" s="61"/>
      <c r="J13" s="58"/>
      <c r="K13" s="60"/>
      <c r="L13" s="60"/>
      <c r="M13" s="61"/>
      <c r="N13" s="18"/>
    </row>
    <row r="14" spans="1:14" ht="33" customHeight="1">
      <c r="A14" s="86"/>
      <c r="B14" s="103"/>
      <c r="C14" s="103"/>
      <c r="D14" s="60"/>
      <c r="E14" s="61"/>
      <c r="F14" s="60"/>
      <c r="G14" s="61"/>
      <c r="H14" s="60"/>
      <c r="I14" s="61"/>
      <c r="J14" s="58"/>
      <c r="K14" s="60"/>
      <c r="L14" s="60"/>
      <c r="M14" s="61"/>
      <c r="N14" s="18"/>
    </row>
    <row r="15" spans="1:14" ht="33" customHeight="1">
      <c r="A15" s="86"/>
      <c r="B15" s="103"/>
      <c r="C15" s="103"/>
      <c r="D15" s="60"/>
      <c r="E15" s="61"/>
      <c r="F15" s="60"/>
      <c r="G15" s="61"/>
      <c r="H15" s="60"/>
      <c r="I15" s="61"/>
      <c r="J15" s="58"/>
      <c r="K15" s="60"/>
      <c r="L15" s="60"/>
      <c r="M15" s="61"/>
      <c r="N15" s="18"/>
    </row>
    <row r="16" spans="1:14" ht="33" customHeight="1">
      <c r="A16" s="86"/>
      <c r="B16" s="58"/>
      <c r="C16" s="103"/>
      <c r="D16" s="60"/>
      <c r="E16" s="61"/>
      <c r="F16" s="60"/>
      <c r="G16" s="61"/>
      <c r="H16" s="60"/>
      <c r="I16" s="61"/>
      <c r="J16" s="58"/>
      <c r="K16" s="60"/>
      <c r="L16" s="60"/>
      <c r="M16" s="61"/>
      <c r="N16" s="18"/>
    </row>
    <row r="17" spans="1:14" ht="33" customHeight="1">
      <c r="A17" s="86"/>
      <c r="B17" s="103"/>
      <c r="C17" s="103"/>
      <c r="D17" s="60"/>
      <c r="E17" s="61"/>
      <c r="F17" s="60"/>
      <c r="G17" s="61"/>
      <c r="H17" s="60"/>
      <c r="I17" s="61"/>
      <c r="J17" s="58"/>
      <c r="K17" s="60"/>
      <c r="L17" s="60"/>
      <c r="M17" s="61"/>
      <c r="N17" s="18"/>
    </row>
    <row r="18" spans="1:14" ht="33" customHeight="1">
      <c r="A18" s="86"/>
      <c r="B18" s="103"/>
      <c r="C18" s="103"/>
      <c r="D18" s="60"/>
      <c r="E18" s="61"/>
      <c r="F18" s="60"/>
      <c r="G18" s="61"/>
      <c r="H18" s="60"/>
      <c r="I18" s="61"/>
      <c r="J18" s="58"/>
      <c r="K18" s="60"/>
      <c r="L18" s="60"/>
      <c r="M18" s="61"/>
      <c r="N18" s="18"/>
    </row>
    <row r="19" spans="1:14" ht="24.75" customHeight="1">
      <c r="A19" s="21"/>
      <c r="B19" s="22"/>
      <c r="C19" s="23"/>
      <c r="D19" s="6"/>
      <c r="E19" s="9"/>
      <c r="F19" s="6"/>
      <c r="G19" s="9"/>
      <c r="H19" s="6"/>
      <c r="I19" s="9"/>
      <c r="J19" s="18"/>
      <c r="K19" s="6"/>
      <c r="L19" s="6"/>
      <c r="M19" s="9"/>
      <c r="N19" s="18"/>
    </row>
    <row r="20" spans="1:14" ht="27" customHeight="1">
      <c r="A20" s="354"/>
      <c r="B20" s="354"/>
      <c r="C20" s="24"/>
      <c r="D20" s="18"/>
      <c r="E20" s="25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4.75" customHeight="1">
      <c r="A21" s="21"/>
      <c r="B21" s="22"/>
      <c r="C21" s="23"/>
      <c r="D21" s="6"/>
      <c r="E21" s="9"/>
      <c r="F21" s="6"/>
      <c r="G21" s="9"/>
      <c r="H21" s="6"/>
      <c r="I21" s="9"/>
      <c r="J21" s="18"/>
      <c r="K21" s="6"/>
      <c r="L21" s="6"/>
      <c r="M21" s="9"/>
      <c r="N21" s="18"/>
    </row>
    <row r="22" spans="1:13" ht="24.75" customHeight="1">
      <c r="A22" s="21"/>
      <c r="B22" s="22"/>
      <c r="C22" s="23"/>
      <c r="D22" s="6"/>
      <c r="E22" s="9"/>
      <c r="F22" s="6"/>
      <c r="G22" s="9"/>
      <c r="H22" s="6"/>
      <c r="I22" s="9"/>
      <c r="J22" s="18"/>
      <c r="K22" s="6"/>
      <c r="L22" s="6"/>
      <c r="M22" s="9"/>
    </row>
    <row r="23" spans="1:13" ht="24.75" customHeight="1">
      <c r="A23" s="21"/>
      <c r="B23" s="22"/>
      <c r="C23" s="23"/>
      <c r="D23" s="6"/>
      <c r="E23" s="9"/>
      <c r="F23" s="6"/>
      <c r="G23" s="9"/>
      <c r="H23" s="6"/>
      <c r="I23" s="9"/>
      <c r="J23" s="18"/>
      <c r="K23" s="6"/>
      <c r="L23" s="6"/>
      <c r="M23" s="9"/>
    </row>
    <row r="24" spans="1:13" ht="24.75" customHeight="1">
      <c r="A24" s="21"/>
      <c r="B24" s="22"/>
      <c r="C24" s="23"/>
      <c r="D24" s="6"/>
      <c r="E24" s="9"/>
      <c r="F24" s="6"/>
      <c r="G24" s="9"/>
      <c r="H24" s="6"/>
      <c r="I24" s="9"/>
      <c r="J24" s="18"/>
      <c r="K24" s="6"/>
      <c r="L24" s="6"/>
      <c r="M24" s="9"/>
    </row>
    <row r="25" spans="1:13" ht="24.75" customHeight="1">
      <c r="A25" s="21"/>
      <c r="B25" s="22"/>
      <c r="C25" s="23"/>
      <c r="D25" s="6"/>
      <c r="E25" s="9"/>
      <c r="F25" s="6"/>
      <c r="G25" s="9"/>
      <c r="H25" s="6"/>
      <c r="I25" s="9"/>
      <c r="J25" s="18"/>
      <c r="K25" s="6"/>
      <c r="L25" s="6"/>
      <c r="M25" s="9"/>
    </row>
    <row r="26" spans="1:13" ht="24.75" customHeight="1">
      <c r="A26" s="21"/>
      <c r="B26" s="22"/>
      <c r="C26" s="23"/>
      <c r="D26" s="6"/>
      <c r="E26" s="9"/>
      <c r="F26" s="6"/>
      <c r="G26" s="9"/>
      <c r="H26" s="6"/>
      <c r="I26" s="9"/>
      <c r="J26" s="18"/>
      <c r="K26" s="6"/>
      <c r="L26" s="6"/>
      <c r="M26" s="9"/>
    </row>
    <row r="27" spans="1:13" ht="24.75" customHeight="1">
      <c r="A27" s="21"/>
      <c r="B27" s="22"/>
      <c r="C27" s="23"/>
      <c r="D27" s="6"/>
      <c r="E27" s="9"/>
      <c r="F27" s="6"/>
      <c r="G27" s="9"/>
      <c r="H27" s="6"/>
      <c r="I27" s="9"/>
      <c r="J27" s="18"/>
      <c r="K27" s="6"/>
      <c r="L27" s="6"/>
      <c r="M27" s="9"/>
    </row>
    <row r="28" spans="1:13" ht="24.75" customHeight="1">
      <c r="A28" s="21"/>
      <c r="B28" s="22"/>
      <c r="C28" s="23"/>
      <c r="D28" s="6"/>
      <c r="E28" s="9"/>
      <c r="F28" s="6"/>
      <c r="G28" s="9"/>
      <c r="H28" s="6"/>
      <c r="I28" s="9"/>
      <c r="J28" s="18"/>
      <c r="K28" s="6"/>
      <c r="L28" s="6"/>
      <c r="M28" s="9"/>
    </row>
    <row r="29" spans="1:13" ht="24.75" customHeight="1">
      <c r="A29" s="21"/>
      <c r="B29" s="22"/>
      <c r="C29" s="23"/>
      <c r="D29" s="6"/>
      <c r="E29" s="9"/>
      <c r="F29" s="6"/>
      <c r="G29" s="9"/>
      <c r="H29" s="6"/>
      <c r="I29" s="9"/>
      <c r="J29" s="18"/>
      <c r="K29" s="6"/>
      <c r="L29" s="6"/>
      <c r="M29" s="9"/>
    </row>
    <row r="30" spans="1:13" ht="24.75" customHeight="1">
      <c r="A30" s="21"/>
      <c r="B30" s="22"/>
      <c r="C30" s="23"/>
      <c r="D30" s="6"/>
      <c r="E30" s="9"/>
      <c r="F30" s="6"/>
      <c r="G30" s="9"/>
      <c r="H30" s="6"/>
      <c r="I30" s="9"/>
      <c r="J30" s="18"/>
      <c r="K30" s="6"/>
      <c r="L30" s="6"/>
      <c r="M30" s="9"/>
    </row>
    <row r="31" spans="1:13" ht="24.75" customHeight="1">
      <c r="A31" s="21"/>
      <c r="B31" s="22"/>
      <c r="C31" s="23"/>
      <c r="D31" s="6"/>
      <c r="E31" s="9"/>
      <c r="F31" s="6"/>
      <c r="G31" s="9"/>
      <c r="H31" s="6"/>
      <c r="I31" s="9"/>
      <c r="J31" s="18"/>
      <c r="K31" s="6"/>
      <c r="L31" s="6"/>
      <c r="M31" s="9"/>
    </row>
    <row r="32" spans="1:13" ht="24.75" customHeight="1">
      <c r="A32" s="21"/>
      <c r="B32" s="22"/>
      <c r="C32" s="23"/>
      <c r="D32" s="6"/>
      <c r="E32" s="9"/>
      <c r="F32" s="6"/>
      <c r="G32" s="9"/>
      <c r="H32" s="6"/>
      <c r="I32" s="9"/>
      <c r="J32" s="18"/>
      <c r="K32" s="6"/>
      <c r="L32" s="6"/>
      <c r="M32" s="9"/>
    </row>
  </sheetData>
  <sheetProtection/>
  <mergeCells count="10">
    <mergeCell ref="K9:M9"/>
    <mergeCell ref="D5:I5"/>
    <mergeCell ref="O6:R6"/>
    <mergeCell ref="A20:B20"/>
    <mergeCell ref="A1:M1"/>
    <mergeCell ref="A2:M2"/>
    <mergeCell ref="A4:M4"/>
    <mergeCell ref="A6:B6"/>
    <mergeCell ref="K6:M6"/>
    <mergeCell ref="K7:M7"/>
  </mergeCells>
  <conditionalFormatting sqref="N8:N9">
    <cfRule type="containsText" priority="4" dxfId="31" operator="containsText" stopIfTrue="1" text="3">
      <formula>NOT(ISERROR(SEARCH("3",N8)))</formula>
    </cfRule>
    <cfRule type="containsText" priority="5" dxfId="1" operator="containsText" stopIfTrue="1" text="2">
      <formula>NOT(ISERROR(SEARCH("2",N8)))</formula>
    </cfRule>
    <cfRule type="containsText" priority="6" dxfId="0" operator="containsText" stopIfTrue="1" text="1">
      <formula>NOT(ISERROR(SEARCH("1",N8)))</formula>
    </cfRule>
  </conditionalFormatting>
  <conditionalFormatting sqref="E7:E9 G7:G9 I7:I9">
    <cfRule type="containsText" priority="3" dxfId="31" operator="containsText" stopIfTrue="1" text="3">
      <formula>NOT(ISERROR(SEARCH("3",E7)))</formula>
    </cfRule>
  </conditionalFormatting>
  <conditionalFormatting sqref="E7:E9 G7:G9 I7:I9">
    <cfRule type="expression" priority="604" dxfId="0" stopIfTrue="1">
      <formula>RANK(D7,D$7:D$9)=1</formula>
    </cfRule>
    <cfRule type="expression" priority="605" dxfId="1" stopIfTrue="1">
      <formula>RANK(D7,D$7:D$9)=2</formula>
    </cfRule>
    <cfRule type="expression" priority="606" dxfId="6" stopIfTrue="1">
      <formula>RANK(D7,D$7:D$9)=3</formula>
    </cfRule>
    <cfRule type="expression" priority="607" dxfId="25" stopIfTrue="1">
      <formula>RANK(D7,D$7:D$9)=4</formula>
    </cfRule>
    <cfRule type="expression" priority="608" dxfId="24" stopIfTrue="1">
      <formula>RANK(D7,D$7:D$9)=5</formula>
    </cfRule>
    <cfRule type="expression" priority="609" dxfId="23" stopIfTrue="1">
      <formula>RANK(D7,D$7:D$9)=6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orientation="landscape" paperSize="9" scale="90"/>
  <ignoredErrors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Stephenson</dc:creator>
  <cp:keywords/>
  <dc:description/>
  <cp:lastModifiedBy>Aireborough Gymnastics Club</cp:lastModifiedBy>
  <cp:lastPrinted>2019-09-22T16:18:28Z</cp:lastPrinted>
  <dcterms:created xsi:type="dcterms:W3CDTF">2008-03-12T11:55:08Z</dcterms:created>
  <dcterms:modified xsi:type="dcterms:W3CDTF">2023-10-29T21:53:46Z</dcterms:modified>
  <cp:category/>
  <cp:version/>
  <cp:contentType/>
  <cp:contentStatus/>
</cp:coreProperties>
</file>